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480" windowHeight="9150" firstSheet="3" activeTab="3"/>
  </bookViews>
  <sheets>
    <sheet name="ХВС" sheetId="1" state="hidden" r:id="rId1"/>
    <sheet name="2017" sheetId="2" state="hidden" r:id="rId2"/>
    <sheet name="2018" sheetId="3" state="hidden" r:id="rId3"/>
    <sheet name="2019" sheetId="4" r:id="rId4"/>
  </sheets>
  <definedNames>
    <definedName name="_xlnm.Print_Area" localSheetId="1">'2017'!$A$1:$U$61</definedName>
    <definedName name="_xlnm.Print_Area" localSheetId="2">'2018'!$A$1:$P$54</definedName>
    <definedName name="_xlnm.Print_Area" localSheetId="3">'2019'!$A$1:$V$54</definedName>
    <definedName name="_xlnm.Print_Area" localSheetId="0">'ХВС'!$A$1:$P$55</definedName>
  </definedNames>
  <calcPr fullCalcOnLoad="1"/>
</workbook>
</file>

<file path=xl/comments1.xml><?xml version="1.0" encoding="utf-8"?>
<comments xmlns="http://schemas.openxmlformats.org/spreadsheetml/2006/main">
  <authors>
    <author>Инженер</author>
  </authors>
  <commentList>
    <comment ref="M16" authorId="0">
      <text>
        <r>
          <rPr>
            <b/>
            <sz val="9"/>
            <rFont val="Tahoma"/>
            <family val="2"/>
          </rPr>
          <t>Инженер:</t>
        </r>
        <r>
          <rPr>
            <sz val="9"/>
            <rFont val="Tahoma"/>
            <family val="2"/>
          </rPr>
          <t xml:space="preserve">
 ОДН по нормативу</t>
        </r>
      </text>
    </comment>
  </commentList>
</comments>
</file>

<file path=xl/comments2.xml><?xml version="1.0" encoding="utf-8"?>
<comments xmlns="http://schemas.openxmlformats.org/spreadsheetml/2006/main">
  <authors>
    <author>Инженер</author>
  </authors>
  <commentList>
    <comment ref="M16" authorId="0">
      <text>
        <r>
          <rPr>
            <b/>
            <sz val="9"/>
            <rFont val="Tahoma"/>
            <family val="2"/>
          </rPr>
          <t>Инженер:</t>
        </r>
        <r>
          <rPr>
            <sz val="9"/>
            <rFont val="Tahoma"/>
            <family val="2"/>
          </rPr>
          <t xml:space="preserve">
 ОДН по нормативу</t>
        </r>
      </text>
    </comment>
  </commentList>
</comments>
</file>

<file path=xl/comments3.xml><?xml version="1.0" encoding="utf-8"?>
<comments xmlns="http://schemas.openxmlformats.org/spreadsheetml/2006/main">
  <authors>
    <author>Инженер</author>
  </authors>
  <commentList>
    <comment ref="M16" authorId="0">
      <text>
        <r>
          <rPr>
            <b/>
            <sz val="9"/>
            <rFont val="Tahoma"/>
            <family val="2"/>
          </rPr>
          <t>Инженер:</t>
        </r>
        <r>
          <rPr>
            <sz val="9"/>
            <rFont val="Tahoma"/>
            <family val="2"/>
          </rPr>
          <t xml:space="preserve">
 ОДН по нормативу</t>
        </r>
      </text>
    </comment>
  </commentList>
</comments>
</file>

<file path=xl/sharedStrings.xml><?xml version="1.0" encoding="utf-8"?>
<sst xmlns="http://schemas.openxmlformats.org/spreadsheetml/2006/main" count="554" uniqueCount="132">
  <si>
    <t>№ п\п</t>
  </si>
  <si>
    <t>№ ж\д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</si>
  <si>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</si>
  <si>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</si>
  <si>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</si>
  <si>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</si>
  <si>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</si>
  <si>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</si>
  <si>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</si>
  <si>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</si>
  <si>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</si>
  <si>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</si>
  <si>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</si>
  <si>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</si>
  <si>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</si>
  <si>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с 15 по 31</t>
  </si>
  <si>
    <t>Итого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</si>
  <si>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</si>
  <si>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</si>
  <si>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</si>
  <si>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</si>
  <si>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</si>
  <si>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</si>
  <si>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</si>
  <si>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</si>
  <si>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</si>
  <si>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</si>
  <si>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</si>
  <si>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</si>
  <si>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</si>
  <si>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</si>
  <si>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</si>
  <si>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</si>
  <si>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</si>
  <si>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</si>
  <si>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</si>
  <si>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</si>
  <si>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</si>
  <si>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</si>
  <si>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</si>
  <si>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</si>
  <si>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</si>
  <si>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</si>
  <si>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</si>
  <si>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</si>
  <si>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</si>
  <si>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</si>
  <si>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</si>
  <si>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</si>
  <si>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</si>
  <si>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</si>
  <si>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</si>
  <si>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</si>
  <si>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</si>
  <si>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</si>
  <si>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</si>
  <si>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</si>
  <si>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</si>
  <si>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</si>
  <si>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</si>
  <si>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</si>
  <si>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</si>
  <si>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</si>
  <si>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</si>
  <si>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</si>
  <si>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</si>
  <si>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</si>
  <si>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</si>
  <si>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</si>
  <si>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</si>
  <si>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</si>
  <si>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49/27А+</t>
  </si>
  <si>
    <t xml:space="preserve"> Татарстан д.19</t>
  </si>
  <si>
    <t>49\27</t>
  </si>
  <si>
    <t>Татарстан д.23/126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</si>
  <si>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</si>
  <si>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</si>
  <si>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</si>
  <si>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</si>
  <si>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</si>
  <si>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</si>
  <si>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</si>
  <si>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</si>
  <si>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</si>
  <si>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</si>
  <si>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</si>
  <si>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</si>
  <si>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</si>
  <si>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</si>
  <si>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</si>
  <si>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</si>
  <si>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</si>
  <si>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</si>
  <si>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</si>
  <si>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</si>
  <si>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</si>
  <si>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</si>
  <si>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</si>
  <si>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</si>
  <si>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</si>
  <si>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</si>
  <si>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</si>
  <si>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</si>
  <si>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</si>
  <si>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</si>
  <si>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</si>
  <si>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</si>
  <si>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</si>
  <si>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</si>
  <si>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</si>
  <si>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</si>
  <si>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Сююмбике д.97</t>
  </si>
  <si>
    <t>49/25А+</t>
  </si>
  <si>
    <t>Кубический метр</t>
  </si>
  <si>
    <t xml:space="preserve">Среднемесячный расход в 2015 г </t>
  </si>
  <si>
    <t>8/27.</t>
  </si>
  <si>
    <t>50/14А</t>
  </si>
  <si>
    <t>51/14А</t>
  </si>
  <si>
    <t xml:space="preserve">Среднемесячный расход в 2016 г </t>
  </si>
  <si>
    <t xml:space="preserve">Расход холодной воды в жилых домах  по ООО ЖЭУ "Камстройсервис"   в 2017 году. </t>
  </si>
  <si>
    <t>-</t>
  </si>
  <si>
    <t xml:space="preserve">Среднемесячный расход в 2017 г </t>
  </si>
  <si>
    <t xml:space="preserve">Расход холодной воды в жилых домах  по ООО ЖЭУ "Камстройсервис"   в 2018 году. </t>
  </si>
  <si>
    <t>Подготовила:                                                Нуретдинова А. Х.</t>
  </si>
  <si>
    <t xml:space="preserve">Среднемесячный расход в 2018 г </t>
  </si>
  <si>
    <t>В.Шадрина д.2</t>
  </si>
  <si>
    <t>Сююмбике д.150</t>
  </si>
  <si>
    <t>51/04А</t>
  </si>
  <si>
    <t>Чулман д.134</t>
  </si>
  <si>
    <t xml:space="preserve">Среднемесячный расход в 2019 г </t>
  </si>
  <si>
    <t xml:space="preserve">Расход холодной воды в жилых домах  по ООО ЖЭУ "Камстройсервис"   в 2019 году. </t>
  </si>
  <si>
    <t>1 кв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</si>
</sst>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\ &quot;₽&quot;"/>
    <numFmt numFmtId="174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Calibri"/>
      <family val="2"/>
    </font>
    <font>
      <b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1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7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50" fillId="0" borderId="0" xfId="0" applyNumberFormat="1" applyFont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wrapText="1"/>
    </xf>
    <xf numFmtId="2" fontId="50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/>
    </xf>
    <xf numFmtId="1" fontId="32" fillId="0" borderId="10" xfId="0" applyNumberFormat="1" applyFont="1" applyFill="1" applyBorder="1" applyAlignment="1">
      <alignment horizontal="right"/>
    </xf>
    <xf numFmtId="1" fontId="32" fillId="0" borderId="10" xfId="0" applyNumberFormat="1" applyFont="1" applyBorder="1" applyAlignment="1">
      <alignment horizontal="right"/>
    </xf>
    <xf numFmtId="1" fontId="32" fillId="0" borderId="0" xfId="0" applyNumberFormat="1" applyFont="1" applyAlignment="1">
      <alignment horizontal="right"/>
    </xf>
    <xf numFmtId="1" fontId="2" fillId="0" borderId="10" xfId="53" applyNumberForma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50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PageLayoutView="0" workbookViewId="0" topLeftCell="A1">
      <pane xSplit="3" ySplit="1" topLeftCell="E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4.7109375" style="11" customWidth="1"/>
    <col min="2" max="2" width="7.00390625" style="0" customWidth="1"/>
    <col min="3" max="3" width="20.28125" style="0" customWidth="1"/>
    <col min="4" max="4" width="9.00390625" style="0" customWidth="1"/>
    <col min="5" max="5" width="9.28125" style="0" customWidth="1"/>
    <col min="6" max="6" width="8.8515625" style="12" customWidth="1"/>
    <col min="7" max="7" width="9.28125" style="0" customWidth="1"/>
    <col min="8" max="8" width="8.421875" style="0" customWidth="1"/>
    <col min="9" max="9" width="9.00390625" style="0" customWidth="1"/>
    <col min="10" max="10" width="9.421875" style="0" customWidth="1"/>
    <col min="11" max="11" width="9.00390625" style="0" customWidth="1"/>
    <col min="12" max="13" width="10.8515625" style="13" customWidth="1"/>
    <col min="14" max="14" width="10.7109375" style="13" customWidth="1"/>
    <col min="15" max="15" width="9.421875" style="13" customWidth="1"/>
    <col min="16" max="16" width="10.8515625" style="13" hidden="1" customWidth="1"/>
    <col min="17" max="17" width="14.140625" style="0" hidden="1" customWidth="1"/>
    <col min="18" max="18" width="8.7109375" style="0" customWidth="1"/>
    <col min="19" max="19" width="13.7109375" style="0" customWidth="1"/>
    <col min="20" max="20" width="15.140625" style="0" customWidth="1"/>
    <col min="21" max="21" width="15.00390625" style="0" customWidth="1"/>
  </cols>
  <sheetData>
    <row r="1" spans="1:16" ht="30.75" customHeight="1">
      <c r="A1" s="86" t="s">
        <v>119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1" ht="24.75" customHeight="1">
      <c r="A2" s="90" t="s">
        <v>0</v>
      </c>
      <c r="B2" s="92" t="s">
        <v>1</v>
      </c>
      <c r="C2" s="92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8" t="s">
        <v>15</v>
      </c>
      <c r="Q2" s="35"/>
      <c r="R2" s="36" t="s">
        <v>16</v>
      </c>
      <c r="S2" s="44"/>
      <c r="T2" s="87" t="s">
        <v>118</v>
      </c>
      <c r="U2" s="87" t="s">
        <v>114</v>
      </c>
    </row>
    <row r="3" spans="1:21" ht="26.25" customHeight="1">
      <c r="A3" s="91"/>
      <c r="B3" s="93"/>
      <c r="C3" s="93"/>
      <c r="D3" s="33" t="s">
        <v>113</v>
      </c>
      <c r="E3" s="33" t="s">
        <v>113</v>
      </c>
      <c r="F3" s="33" t="s">
        <v>113</v>
      </c>
      <c r="G3" s="33" t="s">
        <v>113</v>
      </c>
      <c r="H3" s="33" t="s">
        <v>113</v>
      </c>
      <c r="I3" s="33" t="s">
        <v>113</v>
      </c>
      <c r="J3" s="33" t="s">
        <v>113</v>
      </c>
      <c r="K3" s="33" t="s">
        <v>113</v>
      </c>
      <c r="L3" s="33" t="s">
        <v>113</v>
      </c>
      <c r="M3" s="33" t="s">
        <v>113</v>
      </c>
      <c r="N3" s="33" t="s">
        <v>113</v>
      </c>
      <c r="O3" s="33" t="s">
        <v>113</v>
      </c>
      <c r="P3" s="33" t="s">
        <v>113</v>
      </c>
      <c r="Q3" s="37"/>
      <c r="R3" s="34" t="s">
        <v>113</v>
      </c>
      <c r="S3" s="34"/>
      <c r="T3" s="88"/>
      <c r="U3" s="88"/>
    </row>
    <row r="4" spans="1:21" s="10" customFormat="1" ht="15">
      <c r="A4" s="9">
        <v>1</v>
      </c>
      <c r="B4" s="1" t="s">
        <v>17</v>
      </c>
      <c r="C4" s="1" t="s">
        <v>18</v>
      </c>
      <c r="D4" s="14">
        <v>2040</v>
      </c>
      <c r="E4" s="20">
        <v>1921</v>
      </c>
      <c r="F4" s="26">
        <v>1933</v>
      </c>
      <c r="G4" s="14">
        <v>2176</v>
      </c>
      <c r="H4" s="14">
        <v>1890.11</v>
      </c>
      <c r="I4" s="14">
        <v>2001</v>
      </c>
      <c r="J4" s="22">
        <v>2085</v>
      </c>
      <c r="K4" s="14">
        <v>2219</v>
      </c>
      <c r="L4" s="14">
        <v>2464</v>
      </c>
      <c r="M4" s="39">
        <v>2111</v>
      </c>
      <c r="N4" s="20">
        <v>2111</v>
      </c>
      <c r="O4" s="20">
        <v>2103</v>
      </c>
      <c r="P4" s="4"/>
      <c r="Q4" s="29">
        <v>24512.519999999997</v>
      </c>
      <c r="R4" s="31">
        <f aca="true" t="shared" si="0" ref="R4:R35">SUM(D4:P4)</f>
        <v>25054.11</v>
      </c>
      <c r="S4" s="31"/>
      <c r="T4" s="19">
        <v>2089.278</v>
      </c>
      <c r="U4" s="18">
        <f aca="true" t="shared" si="1" ref="U4:U45">Q4/12</f>
        <v>2042.7099999999998</v>
      </c>
    </row>
    <row r="5" spans="1:21" ht="15">
      <c r="A5" s="9">
        <f aca="true" t="shared" si="2" ref="A5:A54">A4+1</f>
        <v>2</v>
      </c>
      <c r="B5" s="2" t="s">
        <v>19</v>
      </c>
      <c r="C5" s="2" t="s">
        <v>20</v>
      </c>
      <c r="D5" s="15">
        <v>2267.6</v>
      </c>
      <c r="E5" s="20">
        <v>1888.6</v>
      </c>
      <c r="F5" s="27">
        <v>2028.6</v>
      </c>
      <c r="G5" s="15">
        <v>3075</v>
      </c>
      <c r="H5" s="15">
        <v>1443.06</v>
      </c>
      <c r="I5" s="15">
        <v>1574.41</v>
      </c>
      <c r="J5" s="23">
        <v>1742.57</v>
      </c>
      <c r="K5" s="15">
        <v>1760.249</v>
      </c>
      <c r="L5" s="15">
        <v>2071.971</v>
      </c>
      <c r="M5" s="39">
        <v>1715.088</v>
      </c>
      <c r="N5" s="20">
        <v>2065.0879999999997</v>
      </c>
      <c r="O5" s="41">
        <v>2069.733</v>
      </c>
      <c r="P5" s="4"/>
      <c r="Q5" s="35">
        <v>20605.03</v>
      </c>
      <c r="R5" s="31">
        <f t="shared" si="0"/>
        <v>23701.968999999997</v>
      </c>
      <c r="S5" s="31"/>
      <c r="T5" s="19">
        <v>1729.8834215686275</v>
      </c>
      <c r="U5" s="18">
        <f t="shared" si="1"/>
        <v>1717.0858333333333</v>
      </c>
    </row>
    <row r="6" spans="1:21" ht="15">
      <c r="A6" s="9">
        <f t="shared" si="2"/>
        <v>3</v>
      </c>
      <c r="B6" s="2" t="s">
        <v>21</v>
      </c>
      <c r="C6" s="2" t="s">
        <v>22</v>
      </c>
      <c r="D6" s="15">
        <v>1762</v>
      </c>
      <c r="E6" s="20">
        <v>1659</v>
      </c>
      <c r="F6" s="27">
        <v>1674</v>
      </c>
      <c r="G6" s="15">
        <v>1890</v>
      </c>
      <c r="H6" s="15">
        <v>1504.03</v>
      </c>
      <c r="I6" s="15">
        <v>1715</v>
      </c>
      <c r="J6" s="23">
        <v>1752</v>
      </c>
      <c r="K6" s="15">
        <v>1820</v>
      </c>
      <c r="L6" s="15">
        <v>2021</v>
      </c>
      <c r="M6" s="39">
        <v>1693</v>
      </c>
      <c r="N6" s="20">
        <v>1818</v>
      </c>
      <c r="O6" s="41">
        <v>1798</v>
      </c>
      <c r="P6" s="4"/>
      <c r="Q6" s="35">
        <v>20475.86</v>
      </c>
      <c r="R6" s="31">
        <f t="shared" si="0"/>
        <v>21106.03</v>
      </c>
      <c r="S6" s="31"/>
      <c r="T6" s="19">
        <v>1788.735</v>
      </c>
      <c r="U6" s="18">
        <f t="shared" si="1"/>
        <v>1706.3216666666667</v>
      </c>
    </row>
    <row r="7" spans="1:21" ht="15">
      <c r="A7" s="9">
        <f t="shared" si="2"/>
        <v>4</v>
      </c>
      <c r="B7" s="2" t="s">
        <v>23</v>
      </c>
      <c r="C7" s="2" t="s">
        <v>24</v>
      </c>
      <c r="D7" s="15">
        <v>1673</v>
      </c>
      <c r="E7" s="20">
        <v>1611</v>
      </c>
      <c r="F7" s="27">
        <v>1556</v>
      </c>
      <c r="G7" s="15">
        <v>1728</v>
      </c>
      <c r="H7" s="15">
        <v>1441.78</v>
      </c>
      <c r="I7" s="15">
        <v>1579</v>
      </c>
      <c r="J7" s="23">
        <v>1614</v>
      </c>
      <c r="K7" s="15">
        <v>1661</v>
      </c>
      <c r="L7" s="15">
        <v>1921</v>
      </c>
      <c r="M7" s="39">
        <v>1552.6</v>
      </c>
      <c r="N7" s="20">
        <v>1600</v>
      </c>
      <c r="O7" s="41">
        <v>1494</v>
      </c>
      <c r="P7" s="4"/>
      <c r="Q7" s="35">
        <v>21436.2</v>
      </c>
      <c r="R7" s="31">
        <f t="shared" si="0"/>
        <v>19431.379999999997</v>
      </c>
      <c r="S7" s="31"/>
      <c r="T7" s="19">
        <v>1722.5183333333334</v>
      </c>
      <c r="U7" s="18">
        <f t="shared" si="1"/>
        <v>1786.3500000000001</v>
      </c>
    </row>
    <row r="8" spans="1:21" ht="15">
      <c r="A8" s="9">
        <f t="shared" si="2"/>
        <v>5</v>
      </c>
      <c r="B8" s="2" t="s">
        <v>25</v>
      </c>
      <c r="C8" s="2" t="s">
        <v>26</v>
      </c>
      <c r="D8" s="15">
        <v>1951.33</v>
      </c>
      <c r="E8" s="20">
        <v>1816.33</v>
      </c>
      <c r="F8" s="27">
        <v>1850.8</v>
      </c>
      <c r="G8" s="15">
        <v>3045</v>
      </c>
      <c r="H8" s="15">
        <v>1670.37</v>
      </c>
      <c r="I8" s="15">
        <v>1853.37</v>
      </c>
      <c r="J8" s="23">
        <v>1918.5300000000002</v>
      </c>
      <c r="K8" s="15">
        <v>2121.134</v>
      </c>
      <c r="L8" s="15">
        <v>2341.9030000000002</v>
      </c>
      <c r="M8" s="39">
        <v>1771.505</v>
      </c>
      <c r="N8" s="20">
        <v>2061.505</v>
      </c>
      <c r="O8" s="41">
        <v>1950.73</v>
      </c>
      <c r="P8" s="4"/>
      <c r="Q8" s="35">
        <v>21187.979999999996</v>
      </c>
      <c r="R8" s="31">
        <f t="shared" si="0"/>
        <v>24352.507</v>
      </c>
      <c r="S8" s="31"/>
      <c r="T8" s="19">
        <v>1925.0679509803922</v>
      </c>
      <c r="U8" s="18">
        <f t="shared" si="1"/>
        <v>1765.6649999999997</v>
      </c>
    </row>
    <row r="9" spans="1:21" ht="15">
      <c r="A9" s="9">
        <f t="shared" si="2"/>
        <v>6</v>
      </c>
      <c r="B9" s="2" t="s">
        <v>27</v>
      </c>
      <c r="C9" s="2" t="s">
        <v>28</v>
      </c>
      <c r="D9" s="15">
        <v>4726</v>
      </c>
      <c r="E9" s="20">
        <v>4275</v>
      </c>
      <c r="F9" s="27">
        <v>4264</v>
      </c>
      <c r="G9" s="15">
        <v>4821</v>
      </c>
      <c r="H9" s="15">
        <v>4136.99</v>
      </c>
      <c r="I9" s="15">
        <v>4084.13</v>
      </c>
      <c r="J9" s="23">
        <v>4439</v>
      </c>
      <c r="K9" s="15">
        <v>4320.5</v>
      </c>
      <c r="L9" s="15">
        <v>4227</v>
      </c>
      <c r="M9" s="39">
        <v>4039.8</v>
      </c>
      <c r="N9" s="20">
        <v>4156</v>
      </c>
      <c r="O9" s="41">
        <v>3895</v>
      </c>
      <c r="P9" s="4"/>
      <c r="Q9" s="35">
        <v>51774.409999999996</v>
      </c>
      <c r="R9" s="31">
        <f t="shared" si="0"/>
        <v>51384.42</v>
      </c>
      <c r="S9" s="31"/>
      <c r="T9" s="19">
        <v>4550.445</v>
      </c>
      <c r="U9" s="18">
        <f t="shared" si="1"/>
        <v>4314.534166666666</v>
      </c>
    </row>
    <row r="10" spans="1:21" ht="15">
      <c r="A10" s="9">
        <f t="shared" si="2"/>
        <v>7</v>
      </c>
      <c r="B10" s="2" t="s">
        <v>29</v>
      </c>
      <c r="C10" s="2" t="s">
        <v>30</v>
      </c>
      <c r="D10" s="15">
        <v>2086</v>
      </c>
      <c r="E10" s="20">
        <v>1942</v>
      </c>
      <c r="F10" s="27">
        <v>1969</v>
      </c>
      <c r="G10" s="15">
        <v>2187</v>
      </c>
      <c r="H10" s="15">
        <v>1778.64</v>
      </c>
      <c r="I10" s="15">
        <v>1999</v>
      </c>
      <c r="J10" s="23">
        <v>2103</v>
      </c>
      <c r="K10" s="15">
        <v>2163</v>
      </c>
      <c r="L10" s="15">
        <v>2354</v>
      </c>
      <c r="M10" s="39">
        <v>1940</v>
      </c>
      <c r="N10" s="20">
        <v>2071</v>
      </c>
      <c r="O10" s="41">
        <v>2100</v>
      </c>
      <c r="P10" s="4"/>
      <c r="Q10" s="35">
        <v>24000.46</v>
      </c>
      <c r="R10" s="31">
        <f t="shared" si="0"/>
        <v>24692.64</v>
      </c>
      <c r="S10" s="31"/>
      <c r="T10" s="19">
        <v>2117.9208333333336</v>
      </c>
      <c r="U10" s="18">
        <f t="shared" si="1"/>
        <v>2000.0383333333332</v>
      </c>
    </row>
    <row r="11" spans="1:21" ht="15">
      <c r="A11" s="9">
        <f t="shared" si="2"/>
        <v>8</v>
      </c>
      <c r="B11" s="2" t="s">
        <v>31</v>
      </c>
      <c r="C11" s="2" t="s">
        <v>32</v>
      </c>
      <c r="D11" s="15">
        <v>1751.02</v>
      </c>
      <c r="E11" s="20">
        <v>1556.02</v>
      </c>
      <c r="F11" s="27">
        <v>1576.65</v>
      </c>
      <c r="G11" s="15">
        <v>2640</v>
      </c>
      <c r="H11" s="15">
        <v>1418.84</v>
      </c>
      <c r="I11" s="15">
        <v>1422.88</v>
      </c>
      <c r="J11" s="23">
        <v>1672.6799999999998</v>
      </c>
      <c r="K11" s="15">
        <v>1683.388</v>
      </c>
      <c r="L11" s="15">
        <v>1479.24</v>
      </c>
      <c r="M11" s="39">
        <v>1458.772</v>
      </c>
      <c r="N11" s="20">
        <v>1410.008</v>
      </c>
      <c r="O11" s="41">
        <v>1361.541</v>
      </c>
      <c r="P11" s="4"/>
      <c r="Q11" s="35">
        <v>19023.27</v>
      </c>
      <c r="R11" s="31">
        <f t="shared" si="0"/>
        <v>19431.039</v>
      </c>
      <c r="S11" s="31"/>
      <c r="T11" s="19">
        <v>1666.2485</v>
      </c>
      <c r="U11" s="18">
        <f t="shared" si="1"/>
        <v>1585.2725</v>
      </c>
    </row>
    <row r="12" spans="1:21" ht="15">
      <c r="A12" s="9">
        <f t="shared" si="2"/>
        <v>9</v>
      </c>
      <c r="B12" s="2" t="s">
        <v>33</v>
      </c>
      <c r="C12" s="2" t="s">
        <v>34</v>
      </c>
      <c r="D12" s="15">
        <v>1688.5500000000002</v>
      </c>
      <c r="E12" s="20">
        <v>1491.55</v>
      </c>
      <c r="F12" s="27">
        <v>1483.61</v>
      </c>
      <c r="G12" s="15">
        <v>2659</v>
      </c>
      <c r="H12" s="15">
        <v>1312.75</v>
      </c>
      <c r="I12" s="15">
        <v>1476.85</v>
      </c>
      <c r="J12" s="23">
        <v>1529.45</v>
      </c>
      <c r="K12" s="15">
        <v>1506.052</v>
      </c>
      <c r="L12" s="15">
        <v>1839.019</v>
      </c>
      <c r="M12" s="39">
        <v>1542.287</v>
      </c>
      <c r="N12" s="20">
        <v>1942.908</v>
      </c>
      <c r="O12" s="41">
        <v>1943.833</v>
      </c>
      <c r="P12" s="4"/>
      <c r="Q12" s="35">
        <v>17914.050000000003</v>
      </c>
      <c r="R12" s="31">
        <f t="shared" si="0"/>
        <v>20415.858999999997</v>
      </c>
      <c r="S12" s="31"/>
      <c r="T12" s="19">
        <v>1568.5567499999997</v>
      </c>
      <c r="U12" s="18">
        <f t="shared" si="1"/>
        <v>1492.8375000000003</v>
      </c>
    </row>
    <row r="13" spans="1:21" ht="15">
      <c r="A13" s="9">
        <f t="shared" si="2"/>
        <v>10</v>
      </c>
      <c r="B13" s="2" t="s">
        <v>35</v>
      </c>
      <c r="C13" s="2" t="s">
        <v>36</v>
      </c>
      <c r="D13" s="15">
        <v>817.53</v>
      </c>
      <c r="E13" s="20">
        <v>712.53</v>
      </c>
      <c r="F13" s="27">
        <v>654.3</v>
      </c>
      <c r="G13" s="15">
        <v>1263</v>
      </c>
      <c r="H13" s="15">
        <v>647.44</v>
      </c>
      <c r="I13" s="15">
        <v>687.4300000000001</v>
      </c>
      <c r="J13" s="23">
        <v>692.6700000000001</v>
      </c>
      <c r="K13" s="15">
        <v>706.538</v>
      </c>
      <c r="L13" s="15">
        <v>743.7729999999999</v>
      </c>
      <c r="M13" s="39">
        <v>686.0219999999999</v>
      </c>
      <c r="N13" s="20">
        <v>708.156</v>
      </c>
      <c r="O13" s="41">
        <v>673.6669999999999</v>
      </c>
      <c r="P13" s="4"/>
      <c r="Q13" s="35">
        <v>8959.36</v>
      </c>
      <c r="R13" s="31">
        <f t="shared" si="0"/>
        <v>8993.055999999999</v>
      </c>
      <c r="S13" s="31"/>
      <c r="T13" s="19">
        <v>777.46125</v>
      </c>
      <c r="U13" s="18">
        <f t="shared" si="1"/>
        <v>746.6133333333333</v>
      </c>
    </row>
    <row r="14" spans="1:21" ht="15">
      <c r="A14" s="9">
        <f t="shared" si="2"/>
        <v>11</v>
      </c>
      <c r="B14" s="2" t="s">
        <v>37</v>
      </c>
      <c r="C14" s="2" t="s">
        <v>38</v>
      </c>
      <c r="D14" s="15">
        <v>1845.24</v>
      </c>
      <c r="E14" s="20">
        <v>1733.24</v>
      </c>
      <c r="F14" s="27">
        <v>1767.92</v>
      </c>
      <c r="G14" s="15">
        <v>2713</v>
      </c>
      <c r="H14" s="15">
        <v>1412.98</v>
      </c>
      <c r="I14" s="15">
        <v>1695.57</v>
      </c>
      <c r="J14" s="23">
        <v>1785.62</v>
      </c>
      <c r="K14" s="15">
        <v>1544.958</v>
      </c>
      <c r="L14" s="15">
        <v>2062.045</v>
      </c>
      <c r="M14" s="39">
        <v>1696.612</v>
      </c>
      <c r="N14" s="20">
        <v>1829.96</v>
      </c>
      <c r="O14" s="41">
        <v>1423.7179999999998</v>
      </c>
      <c r="P14" s="4"/>
      <c r="Q14" s="35">
        <v>19178.15</v>
      </c>
      <c r="R14" s="31">
        <f t="shared" si="0"/>
        <v>21510.863</v>
      </c>
      <c r="S14" s="31"/>
      <c r="T14" s="19">
        <v>1683.9889166666665</v>
      </c>
      <c r="U14" s="18">
        <f t="shared" si="1"/>
        <v>1598.1791666666668</v>
      </c>
    </row>
    <row r="15" spans="1:21" ht="15">
      <c r="A15" s="9">
        <f t="shared" si="2"/>
        <v>12</v>
      </c>
      <c r="B15" s="2" t="s">
        <v>39</v>
      </c>
      <c r="C15" s="2" t="s">
        <v>40</v>
      </c>
      <c r="D15" s="15">
        <v>727</v>
      </c>
      <c r="E15" s="20">
        <v>680</v>
      </c>
      <c r="F15" s="27">
        <v>672</v>
      </c>
      <c r="G15" s="15">
        <v>730</v>
      </c>
      <c r="H15" s="15">
        <v>583.95</v>
      </c>
      <c r="I15" s="15">
        <v>700</v>
      </c>
      <c r="J15" s="23">
        <v>751</v>
      </c>
      <c r="K15" s="15">
        <v>768</v>
      </c>
      <c r="L15" s="15">
        <v>913</v>
      </c>
      <c r="M15" s="39">
        <v>744</v>
      </c>
      <c r="N15" s="20">
        <v>807</v>
      </c>
      <c r="O15" s="41">
        <v>791</v>
      </c>
      <c r="P15" s="4"/>
      <c r="Q15" s="35">
        <v>9112.58</v>
      </c>
      <c r="R15" s="31">
        <f t="shared" si="0"/>
        <v>8866.95</v>
      </c>
      <c r="S15" s="31"/>
      <c r="T15" s="19">
        <v>752.0233333333332</v>
      </c>
      <c r="U15" s="18">
        <f t="shared" si="1"/>
        <v>759.3816666666667</v>
      </c>
    </row>
    <row r="16" spans="1:21" ht="15">
      <c r="A16" s="9">
        <f t="shared" si="2"/>
        <v>13</v>
      </c>
      <c r="B16" s="2" t="s">
        <v>41</v>
      </c>
      <c r="C16" s="2" t="s">
        <v>42</v>
      </c>
      <c r="D16" s="15">
        <v>1572</v>
      </c>
      <c r="E16" s="20">
        <v>1475</v>
      </c>
      <c r="F16" s="27">
        <v>1470</v>
      </c>
      <c r="G16" s="15">
        <v>1643</v>
      </c>
      <c r="H16" s="15">
        <v>1366.12</v>
      </c>
      <c r="I16" s="15">
        <v>1549</v>
      </c>
      <c r="J16" s="23">
        <v>1582</v>
      </c>
      <c r="K16" s="15">
        <v>1671</v>
      </c>
      <c r="L16" s="15">
        <v>1787</v>
      </c>
      <c r="M16" s="39">
        <v>1468</v>
      </c>
      <c r="N16" s="20">
        <v>1538</v>
      </c>
      <c r="O16" s="41">
        <v>1389</v>
      </c>
      <c r="P16" s="4"/>
      <c r="Q16" s="35">
        <v>19507.5</v>
      </c>
      <c r="R16" s="31">
        <f t="shared" si="0"/>
        <v>18510.12</v>
      </c>
      <c r="S16" s="31"/>
      <c r="T16" s="19">
        <v>1414.9823333333334</v>
      </c>
      <c r="U16" s="18">
        <f t="shared" si="1"/>
        <v>1625.625</v>
      </c>
    </row>
    <row r="17" spans="1:21" ht="15">
      <c r="A17" s="9">
        <f t="shared" si="2"/>
        <v>14</v>
      </c>
      <c r="B17" s="2" t="s">
        <v>43</v>
      </c>
      <c r="C17" s="2" t="s">
        <v>44</v>
      </c>
      <c r="D17" s="15">
        <v>3153</v>
      </c>
      <c r="E17" s="20">
        <v>3051</v>
      </c>
      <c r="F17" s="27">
        <v>2933</v>
      </c>
      <c r="G17" s="15">
        <v>3326</v>
      </c>
      <c r="H17" s="15">
        <v>2506.93</v>
      </c>
      <c r="I17" s="15">
        <v>2868.3</v>
      </c>
      <c r="J17" s="23">
        <v>3242</v>
      </c>
      <c r="K17" s="15">
        <v>3195</v>
      </c>
      <c r="L17" s="15">
        <v>3532</v>
      </c>
      <c r="M17" s="39">
        <v>2987</v>
      </c>
      <c r="N17" s="20">
        <v>3155</v>
      </c>
      <c r="O17" s="41">
        <v>2881</v>
      </c>
      <c r="P17" s="4"/>
      <c r="Q17" s="35">
        <v>35569.05</v>
      </c>
      <c r="R17" s="31">
        <f t="shared" si="0"/>
        <v>36830.229999999996</v>
      </c>
      <c r="S17" s="31"/>
      <c r="T17" s="19">
        <v>3304.271666666666</v>
      </c>
      <c r="U17" s="18">
        <f t="shared" si="1"/>
        <v>2964.0875</v>
      </c>
    </row>
    <row r="18" spans="1:21" ht="15">
      <c r="A18" s="9">
        <f t="shared" si="2"/>
        <v>15</v>
      </c>
      <c r="B18" s="2" t="s">
        <v>45</v>
      </c>
      <c r="C18" s="2" t="s">
        <v>46</v>
      </c>
      <c r="D18" s="15">
        <v>672</v>
      </c>
      <c r="E18" s="20">
        <v>652</v>
      </c>
      <c r="F18" s="27">
        <v>642</v>
      </c>
      <c r="G18" s="15">
        <v>719</v>
      </c>
      <c r="H18" s="15">
        <v>591.82</v>
      </c>
      <c r="I18" s="15">
        <v>640</v>
      </c>
      <c r="J18" s="23">
        <v>686</v>
      </c>
      <c r="K18" s="15">
        <v>665</v>
      </c>
      <c r="L18" s="15">
        <v>784</v>
      </c>
      <c r="M18" s="39">
        <v>658</v>
      </c>
      <c r="N18" s="20">
        <v>694</v>
      </c>
      <c r="O18" s="41">
        <v>622</v>
      </c>
      <c r="P18" s="4"/>
      <c r="Q18" s="35">
        <v>7911.17</v>
      </c>
      <c r="R18" s="31">
        <f t="shared" si="0"/>
        <v>8025.82</v>
      </c>
      <c r="S18" s="31"/>
      <c r="T18" s="19">
        <v>726.3616666666667</v>
      </c>
      <c r="U18" s="18">
        <f t="shared" si="1"/>
        <v>659.2641666666667</v>
      </c>
    </row>
    <row r="19" spans="1:21" ht="15">
      <c r="A19" s="9">
        <f t="shared" si="2"/>
        <v>16</v>
      </c>
      <c r="B19" s="2" t="s">
        <v>47</v>
      </c>
      <c r="C19" s="2" t="s">
        <v>48</v>
      </c>
      <c r="D19" s="15">
        <v>1603</v>
      </c>
      <c r="E19" s="20">
        <v>1468</v>
      </c>
      <c r="F19" s="27">
        <v>1468</v>
      </c>
      <c r="G19" s="15">
        <v>1592</v>
      </c>
      <c r="H19" s="15">
        <v>1262.44</v>
      </c>
      <c r="I19" s="15">
        <v>1354.64</v>
      </c>
      <c r="J19" s="23">
        <v>1590</v>
      </c>
      <c r="K19" s="15">
        <v>1553.4</v>
      </c>
      <c r="L19" s="15">
        <v>1567.9</v>
      </c>
      <c r="M19" s="39">
        <v>1432</v>
      </c>
      <c r="N19" s="20">
        <v>1432</v>
      </c>
      <c r="O19" s="41">
        <v>1317</v>
      </c>
      <c r="P19" s="4"/>
      <c r="Q19" s="35">
        <v>18339.43</v>
      </c>
      <c r="R19" s="31">
        <f t="shared" si="0"/>
        <v>17640.379999999997</v>
      </c>
      <c r="S19" s="31"/>
      <c r="T19" s="19">
        <v>1607.6875</v>
      </c>
      <c r="U19" s="18">
        <f>Q19/12</f>
        <v>1528.2858333333334</v>
      </c>
    </row>
    <row r="20" spans="1:21" ht="15">
      <c r="A20" s="9">
        <f t="shared" si="2"/>
        <v>17</v>
      </c>
      <c r="B20" s="2" t="s">
        <v>49</v>
      </c>
      <c r="C20" s="2" t="s">
        <v>50</v>
      </c>
      <c r="D20" s="15">
        <v>604</v>
      </c>
      <c r="E20" s="20">
        <v>561</v>
      </c>
      <c r="F20" s="27">
        <v>552</v>
      </c>
      <c r="G20" s="15">
        <v>610</v>
      </c>
      <c r="H20" s="15">
        <v>490.33</v>
      </c>
      <c r="I20" s="21">
        <v>538</v>
      </c>
      <c r="J20" s="23">
        <v>599</v>
      </c>
      <c r="K20" s="15">
        <v>642</v>
      </c>
      <c r="L20" s="15">
        <v>684</v>
      </c>
      <c r="M20" s="39">
        <v>577</v>
      </c>
      <c r="N20" s="20">
        <v>601</v>
      </c>
      <c r="O20" s="41">
        <v>553</v>
      </c>
      <c r="P20" s="4"/>
      <c r="Q20" s="35">
        <v>7267.75</v>
      </c>
      <c r="R20" s="31">
        <f t="shared" si="0"/>
        <v>7011.33</v>
      </c>
      <c r="S20" s="31"/>
      <c r="T20" s="19">
        <v>584.444</v>
      </c>
      <c r="U20" s="18">
        <f t="shared" si="1"/>
        <v>605.6458333333334</v>
      </c>
    </row>
    <row r="21" spans="1:21" ht="15">
      <c r="A21" s="9">
        <f t="shared" si="2"/>
        <v>18</v>
      </c>
      <c r="B21" s="2" t="s">
        <v>51</v>
      </c>
      <c r="C21" s="2" t="s">
        <v>52</v>
      </c>
      <c r="D21" s="15">
        <v>369.77</v>
      </c>
      <c r="E21" s="20">
        <v>324.77</v>
      </c>
      <c r="F21" s="27">
        <v>323.53</v>
      </c>
      <c r="G21" s="15">
        <v>628</v>
      </c>
      <c r="H21" s="15">
        <v>350.33</v>
      </c>
      <c r="I21" s="15">
        <v>361.69</v>
      </c>
      <c r="J21" s="23">
        <v>322.14</v>
      </c>
      <c r="K21" s="15">
        <v>330.79</v>
      </c>
      <c r="L21" s="38" t="s">
        <v>120</v>
      </c>
      <c r="M21" s="38" t="s">
        <v>120</v>
      </c>
      <c r="N21" s="40" t="s">
        <v>120</v>
      </c>
      <c r="O21" s="42" t="s">
        <v>120</v>
      </c>
      <c r="P21" s="4"/>
      <c r="Q21" s="39" t="s">
        <v>120</v>
      </c>
      <c r="R21" s="31">
        <f t="shared" si="0"/>
        <v>3011.0199999999995</v>
      </c>
      <c r="S21" s="31"/>
      <c r="T21" s="19">
        <v>344.63975</v>
      </c>
      <c r="U21" s="18"/>
    </row>
    <row r="22" spans="1:21" ht="15">
      <c r="A22" s="9">
        <f t="shared" si="2"/>
        <v>19</v>
      </c>
      <c r="B22" s="2" t="s">
        <v>53</v>
      </c>
      <c r="C22" s="2" t="s">
        <v>54</v>
      </c>
      <c r="D22" s="15">
        <v>1746.35</v>
      </c>
      <c r="E22" s="20">
        <v>2137.35</v>
      </c>
      <c r="F22" s="27">
        <v>1894.25</v>
      </c>
      <c r="G22" s="15">
        <v>3179</v>
      </c>
      <c r="H22" s="15">
        <v>1669.65</v>
      </c>
      <c r="I22" s="15">
        <v>1684.89</v>
      </c>
      <c r="J22" s="23">
        <v>2270.9700000000003</v>
      </c>
      <c r="K22" s="15">
        <v>1803.145</v>
      </c>
      <c r="L22" s="15">
        <v>1835.217</v>
      </c>
      <c r="M22" s="14">
        <v>1755.071</v>
      </c>
      <c r="N22" s="14">
        <v>1755.071</v>
      </c>
      <c r="O22" s="41">
        <v>1644.6689999999999</v>
      </c>
      <c r="P22" s="4"/>
      <c r="Q22" s="35">
        <v>22337.059999999998</v>
      </c>
      <c r="R22" s="31">
        <f t="shared" si="0"/>
        <v>23375.633</v>
      </c>
      <c r="S22" s="31"/>
      <c r="T22" s="19">
        <v>1969.3832647058823</v>
      </c>
      <c r="U22" s="18">
        <f t="shared" si="1"/>
        <v>1861.4216666666664</v>
      </c>
    </row>
    <row r="23" spans="1:21" ht="15">
      <c r="A23" s="9">
        <f t="shared" si="2"/>
        <v>20</v>
      </c>
      <c r="B23" s="2" t="s">
        <v>55</v>
      </c>
      <c r="C23" s="2" t="s">
        <v>56</v>
      </c>
      <c r="D23" s="15">
        <v>2143.7200000000003</v>
      </c>
      <c r="E23" s="20">
        <v>1959.72</v>
      </c>
      <c r="F23" s="27">
        <v>2035.27</v>
      </c>
      <c r="G23" s="15">
        <v>3332</v>
      </c>
      <c r="H23" s="15">
        <v>1655.14</v>
      </c>
      <c r="I23" s="15">
        <v>1638.06</v>
      </c>
      <c r="J23" s="23">
        <v>1921.33</v>
      </c>
      <c r="K23" s="15">
        <v>1884.9050000000002</v>
      </c>
      <c r="L23" s="15">
        <v>1910.149</v>
      </c>
      <c r="M23" s="14">
        <v>1881.7269999999999</v>
      </c>
      <c r="N23" s="14">
        <v>1875.7269999999999</v>
      </c>
      <c r="O23" s="41">
        <v>1794.499</v>
      </c>
      <c r="P23" s="4"/>
      <c r="Q23" s="35">
        <v>23694.36</v>
      </c>
      <c r="R23" s="31">
        <f t="shared" si="0"/>
        <v>24032.247</v>
      </c>
      <c r="S23" s="31"/>
      <c r="T23" s="19">
        <v>1933.2814166666667</v>
      </c>
      <c r="U23" s="18">
        <f t="shared" si="1"/>
        <v>1974.53</v>
      </c>
    </row>
    <row r="24" spans="1:21" ht="15">
      <c r="A24" s="9">
        <f t="shared" si="2"/>
        <v>21</v>
      </c>
      <c r="B24" s="2" t="s">
        <v>57</v>
      </c>
      <c r="C24" s="2" t="s">
        <v>58</v>
      </c>
      <c r="D24" s="15">
        <v>3121</v>
      </c>
      <c r="E24" s="20">
        <v>2908</v>
      </c>
      <c r="F24" s="27">
        <v>2924</v>
      </c>
      <c r="G24" s="15">
        <v>3037</v>
      </c>
      <c r="H24" s="15">
        <v>2530.04</v>
      </c>
      <c r="I24" s="15">
        <v>2769</v>
      </c>
      <c r="J24" s="23">
        <v>2986</v>
      </c>
      <c r="K24" s="15">
        <v>2995</v>
      </c>
      <c r="L24" s="15">
        <v>3445</v>
      </c>
      <c r="M24" s="14">
        <v>2843</v>
      </c>
      <c r="N24" s="14">
        <v>3013</v>
      </c>
      <c r="O24" s="41">
        <v>2740</v>
      </c>
      <c r="P24" s="4"/>
      <c r="Q24" s="35">
        <v>37197.240000000005</v>
      </c>
      <c r="R24" s="31">
        <f t="shared" si="0"/>
        <v>35311.04</v>
      </c>
      <c r="S24" s="31"/>
      <c r="T24" s="19">
        <v>2884.0795</v>
      </c>
      <c r="U24" s="18">
        <f t="shared" si="1"/>
        <v>3099.7700000000004</v>
      </c>
    </row>
    <row r="25" spans="1:21" ht="15">
      <c r="A25" s="9">
        <f t="shared" si="2"/>
        <v>22</v>
      </c>
      <c r="B25" s="2" t="s">
        <v>59</v>
      </c>
      <c r="C25" s="2" t="s">
        <v>60</v>
      </c>
      <c r="D25" s="15">
        <v>2090</v>
      </c>
      <c r="E25" s="20">
        <v>1970</v>
      </c>
      <c r="F25" s="27">
        <v>1985</v>
      </c>
      <c r="G25" s="15">
        <v>2083</v>
      </c>
      <c r="H25" s="15">
        <v>1786.62</v>
      </c>
      <c r="I25" s="15">
        <v>1815.34</v>
      </c>
      <c r="J25" s="23">
        <v>2076</v>
      </c>
      <c r="K25" s="15">
        <v>2050.777</v>
      </c>
      <c r="L25" s="15">
        <v>2412.48</v>
      </c>
      <c r="M25" s="14">
        <v>2084.0789999999997</v>
      </c>
      <c r="N25" s="14">
        <v>2336.63</v>
      </c>
      <c r="O25" s="41">
        <v>2491.254</v>
      </c>
      <c r="P25" s="4"/>
      <c r="Q25" s="35">
        <v>24523.6</v>
      </c>
      <c r="R25" s="31">
        <f t="shared" si="0"/>
        <v>25181.180000000004</v>
      </c>
      <c r="S25" s="31"/>
      <c r="T25" s="19">
        <v>2047.6074166666667</v>
      </c>
      <c r="U25" s="18">
        <f t="shared" si="1"/>
        <v>2043.6333333333332</v>
      </c>
    </row>
    <row r="26" spans="1:21" ht="15">
      <c r="A26" s="9">
        <f t="shared" si="2"/>
        <v>23</v>
      </c>
      <c r="B26" s="2" t="s">
        <v>61</v>
      </c>
      <c r="C26" s="2" t="s">
        <v>62</v>
      </c>
      <c r="D26" s="15">
        <v>3004.83</v>
      </c>
      <c r="E26" s="20">
        <v>2724.83</v>
      </c>
      <c r="F26" s="27">
        <v>2702.36</v>
      </c>
      <c r="G26" s="15">
        <v>4534</v>
      </c>
      <c r="H26" s="15">
        <v>2303.6</v>
      </c>
      <c r="I26" s="15">
        <v>2242.25</v>
      </c>
      <c r="J26" s="23">
        <v>2748.83</v>
      </c>
      <c r="K26" s="15">
        <v>2514.1200000000003</v>
      </c>
      <c r="L26" s="15">
        <v>2494.2380000000003</v>
      </c>
      <c r="M26" s="14">
        <v>2342.518</v>
      </c>
      <c r="N26" s="14">
        <v>2343.672</v>
      </c>
      <c r="O26" s="41">
        <v>2265.025</v>
      </c>
      <c r="P26" s="4"/>
      <c r="Q26" s="35">
        <v>31843.59</v>
      </c>
      <c r="R26" s="31">
        <f t="shared" si="0"/>
        <v>32220.273000000005</v>
      </c>
      <c r="S26" s="31"/>
      <c r="T26" s="19">
        <v>2588.581666666667</v>
      </c>
      <c r="U26" s="18">
        <f t="shared" si="1"/>
        <v>2653.6325</v>
      </c>
    </row>
    <row r="27" spans="1:21" ht="15">
      <c r="A27" s="9">
        <f t="shared" si="2"/>
        <v>24</v>
      </c>
      <c r="B27" s="2" t="s">
        <v>63</v>
      </c>
      <c r="C27" s="2" t="s">
        <v>64</v>
      </c>
      <c r="D27" s="15">
        <v>1496</v>
      </c>
      <c r="E27" s="20">
        <v>1459</v>
      </c>
      <c r="F27" s="27">
        <v>1402</v>
      </c>
      <c r="G27" s="15">
        <v>1625</v>
      </c>
      <c r="H27" s="15">
        <v>1362.04</v>
      </c>
      <c r="I27" s="15">
        <v>1441</v>
      </c>
      <c r="J27" s="23">
        <v>1408</v>
      </c>
      <c r="K27" s="15">
        <v>1601</v>
      </c>
      <c r="L27" s="15">
        <v>1743</v>
      </c>
      <c r="M27" s="14">
        <v>1493</v>
      </c>
      <c r="N27" s="14">
        <v>1574</v>
      </c>
      <c r="O27" s="41">
        <v>1557</v>
      </c>
      <c r="P27" s="4"/>
      <c r="Q27" s="35">
        <v>17605.28</v>
      </c>
      <c r="R27" s="31">
        <f t="shared" si="0"/>
        <v>18161.04</v>
      </c>
      <c r="S27" s="31"/>
      <c r="T27" s="19">
        <v>1516.756666666667</v>
      </c>
      <c r="U27" s="18">
        <f t="shared" si="1"/>
        <v>1467.1066666666666</v>
      </c>
    </row>
    <row r="28" spans="1:21" ht="15">
      <c r="A28" s="9">
        <f t="shared" si="2"/>
        <v>25</v>
      </c>
      <c r="B28" s="2" t="s">
        <v>65</v>
      </c>
      <c r="C28" s="2" t="s">
        <v>66</v>
      </c>
      <c r="D28" s="15">
        <v>793.6</v>
      </c>
      <c r="E28" s="20">
        <v>695.6</v>
      </c>
      <c r="F28" s="27">
        <v>705.6</v>
      </c>
      <c r="G28" s="15">
        <v>1228</v>
      </c>
      <c r="H28" s="15">
        <v>605.36</v>
      </c>
      <c r="I28" s="15">
        <v>570.76</v>
      </c>
      <c r="J28" s="23">
        <v>834.62</v>
      </c>
      <c r="K28" s="15">
        <v>681.163</v>
      </c>
      <c r="L28" s="15">
        <v>692.569</v>
      </c>
      <c r="M28" s="14">
        <v>618.52</v>
      </c>
      <c r="N28" s="14">
        <v>652.616</v>
      </c>
      <c r="O28" s="41">
        <v>593.076</v>
      </c>
      <c r="P28" s="4"/>
      <c r="Q28" s="35">
        <v>8489.86</v>
      </c>
      <c r="R28" s="31">
        <f t="shared" si="0"/>
        <v>8671.484</v>
      </c>
      <c r="S28" s="31"/>
      <c r="T28" s="19">
        <v>763.0592745098038</v>
      </c>
      <c r="U28" s="18">
        <f t="shared" si="1"/>
        <v>707.4883333333333</v>
      </c>
    </row>
    <row r="29" spans="1:21" ht="15">
      <c r="A29" s="9">
        <f t="shared" si="2"/>
        <v>26</v>
      </c>
      <c r="B29" s="2" t="s">
        <v>67</v>
      </c>
      <c r="C29" s="2" t="s">
        <v>68</v>
      </c>
      <c r="D29" s="15">
        <v>1168</v>
      </c>
      <c r="E29" s="20">
        <v>1074</v>
      </c>
      <c r="F29" s="27">
        <v>1053</v>
      </c>
      <c r="G29" s="15">
        <v>1173</v>
      </c>
      <c r="H29" s="15">
        <v>1026.81</v>
      </c>
      <c r="I29" s="15">
        <v>1168</v>
      </c>
      <c r="J29" s="23">
        <v>1153</v>
      </c>
      <c r="K29" s="15">
        <v>1188</v>
      </c>
      <c r="L29" s="15">
        <v>1286</v>
      </c>
      <c r="M29" s="14">
        <v>1083</v>
      </c>
      <c r="N29" s="14">
        <v>1132</v>
      </c>
      <c r="O29" s="41">
        <v>1156</v>
      </c>
      <c r="P29" s="4"/>
      <c r="Q29" s="35">
        <v>14631.91</v>
      </c>
      <c r="R29" s="31">
        <f t="shared" si="0"/>
        <v>13660.81</v>
      </c>
      <c r="S29" s="31"/>
      <c r="T29" s="19">
        <v>1150.6808333333333</v>
      </c>
      <c r="U29" s="18">
        <f t="shared" si="1"/>
        <v>1219.3258333333333</v>
      </c>
    </row>
    <row r="30" spans="1:21" ht="15">
      <c r="A30" s="9">
        <f t="shared" si="2"/>
        <v>27</v>
      </c>
      <c r="B30" s="2" t="s">
        <v>69</v>
      </c>
      <c r="C30" s="2" t="s">
        <v>70</v>
      </c>
      <c r="D30" s="15">
        <v>1634</v>
      </c>
      <c r="E30" s="20">
        <v>1588</v>
      </c>
      <c r="F30" s="27">
        <v>1588</v>
      </c>
      <c r="G30" s="15">
        <v>1687</v>
      </c>
      <c r="H30" s="15">
        <v>1570.7</v>
      </c>
      <c r="I30" s="15">
        <v>1532</v>
      </c>
      <c r="J30" s="23">
        <v>1623</v>
      </c>
      <c r="K30" s="15">
        <v>1725</v>
      </c>
      <c r="L30" s="15">
        <v>1910</v>
      </c>
      <c r="M30" s="14">
        <v>1665</v>
      </c>
      <c r="N30" s="14">
        <v>1674</v>
      </c>
      <c r="O30" s="41">
        <v>1706</v>
      </c>
      <c r="P30" s="4"/>
      <c r="Q30" s="35">
        <v>19988.84</v>
      </c>
      <c r="R30" s="31">
        <f t="shared" si="0"/>
        <v>19902.7</v>
      </c>
      <c r="S30" s="31"/>
      <c r="T30" s="19">
        <v>1680.4950833333332</v>
      </c>
      <c r="U30" s="18">
        <f t="shared" si="1"/>
        <v>1665.7366666666667</v>
      </c>
    </row>
    <row r="31" spans="1:21" ht="15">
      <c r="A31" s="9">
        <f t="shared" si="2"/>
        <v>28</v>
      </c>
      <c r="B31" s="2" t="s">
        <v>112</v>
      </c>
      <c r="C31" s="2" t="s">
        <v>111</v>
      </c>
      <c r="D31" s="15">
        <v>649.71</v>
      </c>
      <c r="E31" s="20">
        <v>638.71</v>
      </c>
      <c r="F31" s="27">
        <v>611.39</v>
      </c>
      <c r="G31" s="15">
        <v>1035</v>
      </c>
      <c r="H31" s="15">
        <v>514.37</v>
      </c>
      <c r="I31" s="15">
        <v>481.21999999999997</v>
      </c>
      <c r="J31" s="23">
        <v>551.669</v>
      </c>
      <c r="K31" s="15">
        <v>508.85699999999997</v>
      </c>
      <c r="L31" s="15">
        <v>546.122</v>
      </c>
      <c r="M31" s="14">
        <v>516.531</v>
      </c>
      <c r="N31" s="14">
        <v>507.46000000000004</v>
      </c>
      <c r="O31" s="41">
        <v>495.5930000000001</v>
      </c>
      <c r="P31" s="16"/>
      <c r="Q31" s="35">
        <v>6558.74</v>
      </c>
      <c r="R31" s="31">
        <f t="shared" si="0"/>
        <v>7056.632</v>
      </c>
      <c r="S31" s="31"/>
      <c r="T31" s="19">
        <v>581.1003333333333</v>
      </c>
      <c r="U31" s="18">
        <f t="shared" si="1"/>
        <v>546.5616666666666</v>
      </c>
    </row>
    <row r="32" spans="1:21" ht="15">
      <c r="A32" s="9">
        <f t="shared" si="2"/>
        <v>29</v>
      </c>
      <c r="B32" s="24" t="s">
        <v>73</v>
      </c>
      <c r="C32" s="2" t="s">
        <v>74</v>
      </c>
      <c r="D32" s="15">
        <v>1479</v>
      </c>
      <c r="E32" s="20">
        <v>1365</v>
      </c>
      <c r="F32" s="27">
        <v>1356</v>
      </c>
      <c r="G32" s="15">
        <v>1512</v>
      </c>
      <c r="H32" s="15">
        <v>1319.11</v>
      </c>
      <c r="I32" s="15">
        <v>1380.2199999999998</v>
      </c>
      <c r="J32" s="23">
        <v>1386</v>
      </c>
      <c r="K32" s="15">
        <v>1557.3</v>
      </c>
      <c r="L32" s="4">
        <v>1650</v>
      </c>
      <c r="M32" s="14">
        <v>1398</v>
      </c>
      <c r="N32" s="14">
        <v>1426</v>
      </c>
      <c r="O32" s="41">
        <v>1426</v>
      </c>
      <c r="P32" s="6"/>
      <c r="Q32" s="35">
        <v>17979</v>
      </c>
      <c r="R32" s="31">
        <f t="shared" si="0"/>
        <v>17254.629999999997</v>
      </c>
      <c r="S32" s="31"/>
      <c r="T32" s="19">
        <v>1432.4679166666665</v>
      </c>
      <c r="U32" s="18">
        <f t="shared" si="1"/>
        <v>1498.25</v>
      </c>
    </row>
    <row r="33" spans="1:21" ht="15">
      <c r="A33" s="9">
        <f t="shared" si="2"/>
        <v>30</v>
      </c>
      <c r="B33" s="24" t="s">
        <v>71</v>
      </c>
      <c r="C33" s="2" t="s">
        <v>72</v>
      </c>
      <c r="D33" s="15">
        <v>694</v>
      </c>
      <c r="E33" s="20">
        <v>649</v>
      </c>
      <c r="F33" s="27">
        <v>615</v>
      </c>
      <c r="G33" s="15">
        <v>687</v>
      </c>
      <c r="H33" s="15">
        <v>519.24</v>
      </c>
      <c r="I33" s="15">
        <v>557.37</v>
      </c>
      <c r="J33" s="23">
        <v>591</v>
      </c>
      <c r="K33" s="15">
        <v>654.4</v>
      </c>
      <c r="L33" s="15">
        <v>689</v>
      </c>
      <c r="M33" s="14">
        <v>656</v>
      </c>
      <c r="N33" s="14">
        <v>643</v>
      </c>
      <c r="O33" s="41">
        <v>640</v>
      </c>
      <c r="P33" s="6"/>
      <c r="Q33" s="35">
        <v>8332.92</v>
      </c>
      <c r="R33" s="31">
        <f t="shared" si="0"/>
        <v>7595.009999999999</v>
      </c>
      <c r="S33" s="31"/>
      <c r="T33" s="19">
        <v>692.66125</v>
      </c>
      <c r="U33" s="18">
        <f t="shared" si="1"/>
        <v>694.41</v>
      </c>
    </row>
    <row r="34" spans="1:21" ht="15">
      <c r="A34" s="9">
        <f t="shared" si="2"/>
        <v>31</v>
      </c>
      <c r="B34" s="2" t="s">
        <v>75</v>
      </c>
      <c r="C34" s="2" t="s">
        <v>76</v>
      </c>
      <c r="D34" s="15">
        <v>679.97</v>
      </c>
      <c r="E34" s="20">
        <v>637.97</v>
      </c>
      <c r="F34" s="27">
        <v>591.6959999999999</v>
      </c>
      <c r="G34" s="15">
        <v>1024</v>
      </c>
      <c r="H34" s="15">
        <v>536.67</v>
      </c>
      <c r="I34" s="15">
        <v>583.19</v>
      </c>
      <c r="J34" s="23">
        <v>575.0699999999999</v>
      </c>
      <c r="K34" s="15">
        <v>597.82</v>
      </c>
      <c r="L34" s="15">
        <v>724.783</v>
      </c>
      <c r="M34" s="14">
        <v>625.269</v>
      </c>
      <c r="N34" s="14">
        <v>638.8589999999999</v>
      </c>
      <c r="O34" s="41">
        <v>634.78</v>
      </c>
      <c r="P34" s="4"/>
      <c r="Q34" s="35">
        <v>7172.25</v>
      </c>
      <c r="R34" s="31">
        <f t="shared" si="0"/>
        <v>7850.077</v>
      </c>
      <c r="S34" s="31"/>
      <c r="T34" s="19">
        <v>652.8752499999999</v>
      </c>
      <c r="U34" s="18">
        <f t="shared" si="1"/>
        <v>597.6875</v>
      </c>
    </row>
    <row r="35" spans="1:21" ht="15">
      <c r="A35" s="9">
        <f t="shared" si="2"/>
        <v>32</v>
      </c>
      <c r="B35" s="2" t="s">
        <v>77</v>
      </c>
      <c r="C35" s="2" t="s">
        <v>78</v>
      </c>
      <c r="D35" s="15">
        <v>1706</v>
      </c>
      <c r="E35" s="20">
        <v>1680</v>
      </c>
      <c r="F35" s="28">
        <v>1633</v>
      </c>
      <c r="G35" s="15">
        <v>1733</v>
      </c>
      <c r="H35" s="15">
        <v>1533.95</v>
      </c>
      <c r="I35" s="15">
        <v>1637</v>
      </c>
      <c r="J35" s="23">
        <v>1744</v>
      </c>
      <c r="K35" s="15">
        <v>1921</v>
      </c>
      <c r="L35" s="15">
        <v>2135</v>
      </c>
      <c r="M35" s="14">
        <v>1789</v>
      </c>
      <c r="N35" s="14">
        <v>1968</v>
      </c>
      <c r="O35" s="41">
        <v>1709.084</v>
      </c>
      <c r="P35" s="4"/>
      <c r="Q35" s="29">
        <v>22468.269999999997</v>
      </c>
      <c r="R35" s="31">
        <f t="shared" si="0"/>
        <v>21189.034</v>
      </c>
      <c r="S35" s="31"/>
      <c r="T35" s="19">
        <v>1877.9716666666666</v>
      </c>
      <c r="U35" s="18">
        <f t="shared" si="1"/>
        <v>1872.355833333333</v>
      </c>
    </row>
    <row r="36" spans="1:21" s="10" customFormat="1" ht="15">
      <c r="A36" s="9">
        <f t="shared" si="2"/>
        <v>33</v>
      </c>
      <c r="B36" s="1" t="s">
        <v>79</v>
      </c>
      <c r="C36" s="1" t="s">
        <v>80</v>
      </c>
      <c r="D36" s="14">
        <v>3034</v>
      </c>
      <c r="E36" s="20">
        <v>2914</v>
      </c>
      <c r="F36" s="26">
        <v>2705</v>
      </c>
      <c r="G36" s="14">
        <v>2990</v>
      </c>
      <c r="H36" s="14">
        <v>2506.19</v>
      </c>
      <c r="I36" s="14">
        <v>2832</v>
      </c>
      <c r="J36" s="22">
        <v>2901</v>
      </c>
      <c r="K36" s="14">
        <v>3014</v>
      </c>
      <c r="L36" s="14">
        <v>3333</v>
      </c>
      <c r="M36" s="14">
        <v>2803</v>
      </c>
      <c r="N36" s="14">
        <v>2844</v>
      </c>
      <c r="O36" s="20">
        <v>2567</v>
      </c>
      <c r="P36" s="5"/>
      <c r="Q36" s="35">
        <v>35247.46</v>
      </c>
      <c r="R36" s="31">
        <f aca="true" t="shared" si="3" ref="R36:R54">SUM(D36:P36)</f>
        <v>34443.19</v>
      </c>
      <c r="S36" s="31"/>
      <c r="T36" s="19">
        <v>2975.5424999999996</v>
      </c>
      <c r="U36" s="18">
        <f t="shared" si="1"/>
        <v>2937.2883333333334</v>
      </c>
    </row>
    <row r="37" spans="1:21" ht="15">
      <c r="A37" s="9">
        <f t="shared" si="2"/>
        <v>34</v>
      </c>
      <c r="B37" s="2" t="s">
        <v>81</v>
      </c>
      <c r="C37" s="2" t="s">
        <v>82</v>
      </c>
      <c r="D37" s="14">
        <v>2137.9700000000003</v>
      </c>
      <c r="E37" s="20">
        <v>2347.97</v>
      </c>
      <c r="F37" s="27">
        <v>1859.57</v>
      </c>
      <c r="G37" s="15">
        <v>3152</v>
      </c>
      <c r="H37" s="15">
        <v>1553.47</v>
      </c>
      <c r="I37" s="15">
        <v>1730.86</v>
      </c>
      <c r="J37" s="23">
        <v>1802.1599999999999</v>
      </c>
      <c r="K37" s="15">
        <v>1670.45</v>
      </c>
      <c r="L37" s="15">
        <v>2057.764</v>
      </c>
      <c r="M37" s="14">
        <v>1661.73</v>
      </c>
      <c r="N37" s="14">
        <v>2036.286</v>
      </c>
      <c r="O37" s="20">
        <v>1798.496</v>
      </c>
      <c r="P37" s="4"/>
      <c r="Q37" s="35">
        <v>18207.65</v>
      </c>
      <c r="R37" s="31">
        <f t="shared" si="3"/>
        <v>23808.726</v>
      </c>
      <c r="S37" s="31"/>
      <c r="T37" s="19">
        <v>1766.6686666666667</v>
      </c>
      <c r="U37" s="18">
        <f t="shared" si="1"/>
        <v>1517.3041666666668</v>
      </c>
    </row>
    <row r="38" spans="1:21" ht="15">
      <c r="A38" s="9">
        <f t="shared" si="2"/>
        <v>35</v>
      </c>
      <c r="B38" s="2" t="s">
        <v>83</v>
      </c>
      <c r="C38" s="2" t="s">
        <v>84</v>
      </c>
      <c r="D38" s="14">
        <v>3486.3500000000004</v>
      </c>
      <c r="E38" s="20">
        <v>3229.35</v>
      </c>
      <c r="F38" s="27">
        <v>3014.52</v>
      </c>
      <c r="G38" s="15">
        <v>5347</v>
      </c>
      <c r="H38" s="15">
        <v>2670.86</v>
      </c>
      <c r="I38" s="15">
        <v>2925.83</v>
      </c>
      <c r="J38" s="23">
        <v>3069.5299999999997</v>
      </c>
      <c r="K38" s="15">
        <v>3070.4139999999998</v>
      </c>
      <c r="L38" s="15">
        <v>3697.9809999999998</v>
      </c>
      <c r="M38" s="14">
        <v>3053.424</v>
      </c>
      <c r="N38" s="14">
        <v>3760.9840000000004</v>
      </c>
      <c r="O38" s="20">
        <v>3251.4660000000003</v>
      </c>
      <c r="P38" s="4"/>
      <c r="Q38" s="35">
        <v>37026.43</v>
      </c>
      <c r="R38" s="31">
        <f t="shared" si="3"/>
        <v>40577.709</v>
      </c>
      <c r="S38" s="31"/>
      <c r="T38" s="19">
        <v>3239.607416666667</v>
      </c>
      <c r="U38" s="18">
        <f t="shared" si="1"/>
        <v>3085.5358333333334</v>
      </c>
    </row>
    <row r="39" spans="1:21" ht="15">
      <c r="A39" s="9">
        <f t="shared" si="2"/>
        <v>36</v>
      </c>
      <c r="B39" s="2" t="s">
        <v>85</v>
      </c>
      <c r="C39" s="2" t="s">
        <v>86</v>
      </c>
      <c r="D39" s="14">
        <v>1777</v>
      </c>
      <c r="E39" s="20">
        <v>1680</v>
      </c>
      <c r="F39" s="27">
        <v>1641</v>
      </c>
      <c r="G39" s="15">
        <v>1834</v>
      </c>
      <c r="H39" s="15">
        <v>1552.68</v>
      </c>
      <c r="I39" s="15">
        <v>1780</v>
      </c>
      <c r="J39" s="23">
        <v>1909</v>
      </c>
      <c r="K39" s="15">
        <v>1931</v>
      </c>
      <c r="L39" s="15">
        <v>2032</v>
      </c>
      <c r="M39" s="14">
        <v>1769</v>
      </c>
      <c r="N39" s="14">
        <v>1780</v>
      </c>
      <c r="O39" s="20">
        <v>1605</v>
      </c>
      <c r="P39" s="4"/>
      <c r="Q39" s="35">
        <v>22488.05</v>
      </c>
      <c r="R39" s="31">
        <f t="shared" si="3"/>
        <v>21290.68</v>
      </c>
      <c r="S39" s="31"/>
      <c r="T39" s="19">
        <v>1889.7091666666668</v>
      </c>
      <c r="U39" s="18">
        <f t="shared" si="1"/>
        <v>1874.0041666666666</v>
      </c>
    </row>
    <row r="40" spans="1:21" ht="15">
      <c r="A40" s="9">
        <f t="shared" si="2"/>
        <v>37</v>
      </c>
      <c r="B40" s="2" t="s">
        <v>87</v>
      </c>
      <c r="C40" s="2" t="s">
        <v>88</v>
      </c>
      <c r="D40" s="14">
        <v>1381</v>
      </c>
      <c r="E40" s="20">
        <v>1280</v>
      </c>
      <c r="F40" s="27">
        <v>1355</v>
      </c>
      <c r="G40" s="15">
        <v>1479</v>
      </c>
      <c r="H40" s="15">
        <v>1177.58</v>
      </c>
      <c r="I40" s="15">
        <v>1337</v>
      </c>
      <c r="J40" s="23">
        <v>1473</v>
      </c>
      <c r="K40" s="15">
        <v>1334</v>
      </c>
      <c r="L40" s="15">
        <v>1611</v>
      </c>
      <c r="M40" s="14">
        <v>1355</v>
      </c>
      <c r="N40" s="14">
        <v>1429</v>
      </c>
      <c r="O40" s="20">
        <v>1308</v>
      </c>
      <c r="P40" s="4"/>
      <c r="Q40" s="35">
        <v>16497.949999999997</v>
      </c>
      <c r="R40" s="31">
        <f t="shared" si="3"/>
        <v>16519.58</v>
      </c>
      <c r="S40" s="31"/>
      <c r="T40" s="19">
        <v>1350.0775</v>
      </c>
      <c r="U40" s="18">
        <f t="shared" si="1"/>
        <v>1374.8291666666664</v>
      </c>
    </row>
    <row r="41" spans="1:21" ht="15">
      <c r="A41" s="9">
        <f t="shared" si="2"/>
        <v>38</v>
      </c>
      <c r="B41" s="2" t="s">
        <v>89</v>
      </c>
      <c r="C41" s="2" t="s">
        <v>90</v>
      </c>
      <c r="D41" s="14">
        <v>868.3399999999999</v>
      </c>
      <c r="E41" s="20">
        <v>749.34</v>
      </c>
      <c r="F41" s="27">
        <v>760.46</v>
      </c>
      <c r="G41" s="15">
        <v>1228</v>
      </c>
      <c r="H41" s="15">
        <v>715.08</v>
      </c>
      <c r="I41" s="15">
        <v>696.74</v>
      </c>
      <c r="J41" s="23">
        <v>715.0999999999999</v>
      </c>
      <c r="K41" s="15">
        <v>770.293</v>
      </c>
      <c r="L41" s="15">
        <v>851.477</v>
      </c>
      <c r="M41" s="14">
        <v>673.712</v>
      </c>
      <c r="N41" s="14">
        <v>839.414</v>
      </c>
      <c r="O41" s="20">
        <v>754.788</v>
      </c>
      <c r="P41" s="4"/>
      <c r="Q41" s="35">
        <v>9024.53</v>
      </c>
      <c r="R41" s="31">
        <f t="shared" si="3"/>
        <v>9622.744</v>
      </c>
      <c r="S41" s="31"/>
      <c r="T41" s="19">
        <v>783.1653333333334</v>
      </c>
      <c r="U41" s="18">
        <f t="shared" si="1"/>
        <v>752.0441666666667</v>
      </c>
    </row>
    <row r="42" spans="1:21" ht="15">
      <c r="A42" s="9">
        <f t="shared" si="2"/>
        <v>39</v>
      </c>
      <c r="B42" s="2" t="s">
        <v>91</v>
      </c>
      <c r="C42" s="2" t="s">
        <v>92</v>
      </c>
      <c r="D42" s="14">
        <v>2221</v>
      </c>
      <c r="E42" s="20">
        <v>2116</v>
      </c>
      <c r="F42" s="27">
        <v>2035</v>
      </c>
      <c r="G42" s="15">
        <v>2364</v>
      </c>
      <c r="H42" s="15">
        <v>1903.29</v>
      </c>
      <c r="I42" s="15">
        <v>2093</v>
      </c>
      <c r="J42" s="23">
        <v>2165</v>
      </c>
      <c r="K42" s="15">
        <v>2296</v>
      </c>
      <c r="L42" s="15">
        <v>2514</v>
      </c>
      <c r="M42" s="14">
        <v>2144</v>
      </c>
      <c r="N42" s="14">
        <v>2234</v>
      </c>
      <c r="O42" s="20">
        <v>1995</v>
      </c>
      <c r="P42" s="4"/>
      <c r="Q42" s="35">
        <v>25387.38</v>
      </c>
      <c r="R42" s="31">
        <f t="shared" si="3"/>
        <v>26080.29</v>
      </c>
      <c r="S42" s="31"/>
      <c r="T42" s="19">
        <v>2123.9275</v>
      </c>
      <c r="U42" s="18">
        <f t="shared" si="1"/>
        <v>2115.6150000000002</v>
      </c>
    </row>
    <row r="43" spans="1:21" ht="15">
      <c r="A43" s="9">
        <f t="shared" si="2"/>
        <v>40</v>
      </c>
      <c r="B43" s="2" t="s">
        <v>93</v>
      </c>
      <c r="C43" s="2" t="s">
        <v>94</v>
      </c>
      <c r="D43" s="14">
        <v>4150.68</v>
      </c>
      <c r="E43" s="20">
        <v>3798.68</v>
      </c>
      <c r="F43" s="27">
        <v>3851.3</v>
      </c>
      <c r="G43" s="15">
        <v>6672</v>
      </c>
      <c r="H43" s="15">
        <v>3399.85</v>
      </c>
      <c r="I43" s="15">
        <v>3733.77</v>
      </c>
      <c r="J43" s="23">
        <v>3895.19</v>
      </c>
      <c r="K43" s="15">
        <v>3816.944</v>
      </c>
      <c r="L43" s="15">
        <v>4660.58</v>
      </c>
      <c r="M43" s="14">
        <v>3705.9880000000003</v>
      </c>
      <c r="N43" s="14">
        <v>4134.728</v>
      </c>
      <c r="O43" s="20">
        <v>4385.282</v>
      </c>
      <c r="P43" s="4"/>
      <c r="Q43" s="35">
        <v>48634.93</v>
      </c>
      <c r="R43" s="31">
        <f t="shared" si="3"/>
        <v>50204.992</v>
      </c>
      <c r="S43" s="31"/>
      <c r="T43" s="19">
        <v>3928.4391666666666</v>
      </c>
      <c r="U43" s="18">
        <f t="shared" si="1"/>
        <v>4052.9108333333334</v>
      </c>
    </row>
    <row r="44" spans="1:21" ht="15">
      <c r="A44" s="9">
        <f t="shared" si="2"/>
        <v>41</v>
      </c>
      <c r="B44" s="2" t="s">
        <v>95</v>
      </c>
      <c r="C44" s="2" t="s">
        <v>96</v>
      </c>
      <c r="D44" s="14">
        <v>4994.54</v>
      </c>
      <c r="E44" s="20">
        <v>4504.54</v>
      </c>
      <c r="F44" s="27">
        <v>4635.97</v>
      </c>
      <c r="G44" s="15">
        <v>7277</v>
      </c>
      <c r="H44" s="15">
        <v>3675.03</v>
      </c>
      <c r="I44" s="15">
        <v>4275.35</v>
      </c>
      <c r="J44" s="23">
        <v>4323.02</v>
      </c>
      <c r="K44" s="15">
        <v>4052.066</v>
      </c>
      <c r="L44" s="15">
        <v>5133.225</v>
      </c>
      <c r="M44" s="14">
        <v>4000.883</v>
      </c>
      <c r="N44" s="14">
        <v>4667.3060000000005</v>
      </c>
      <c r="O44" s="20">
        <v>4165.145</v>
      </c>
      <c r="P44" s="4"/>
      <c r="Q44" s="29">
        <v>50173.969999999994</v>
      </c>
      <c r="R44" s="31">
        <f t="shared" si="3"/>
        <v>55704.075</v>
      </c>
      <c r="S44" s="31"/>
      <c r="T44" s="19">
        <v>4396.482666666667</v>
      </c>
      <c r="U44" s="18">
        <f t="shared" si="1"/>
        <v>4181.1641666666665</v>
      </c>
    </row>
    <row r="45" spans="1:21" s="10" customFormat="1" ht="15">
      <c r="A45" s="9">
        <f t="shared" si="2"/>
        <v>42</v>
      </c>
      <c r="B45" s="1" t="s">
        <v>97</v>
      </c>
      <c r="C45" s="1" t="s">
        <v>98</v>
      </c>
      <c r="D45" s="14">
        <v>2193</v>
      </c>
      <c r="E45" s="20">
        <v>2232</v>
      </c>
      <c r="F45" s="26">
        <v>2226</v>
      </c>
      <c r="G45" s="14">
        <v>2357</v>
      </c>
      <c r="H45" s="14">
        <v>2230.87</v>
      </c>
      <c r="I45" s="14">
        <v>2209.0299999999997</v>
      </c>
      <c r="J45" s="22">
        <v>2266</v>
      </c>
      <c r="K45" s="14">
        <v>2342</v>
      </c>
      <c r="L45" s="14">
        <v>2461</v>
      </c>
      <c r="M45" s="14">
        <v>2267</v>
      </c>
      <c r="N45" s="14">
        <v>2380</v>
      </c>
      <c r="O45" s="20">
        <v>2205</v>
      </c>
      <c r="P45" s="5"/>
      <c r="Q45" s="29">
        <v>27573.59</v>
      </c>
      <c r="R45" s="31">
        <f t="shared" si="3"/>
        <v>27368.899999999998</v>
      </c>
      <c r="S45" s="31"/>
      <c r="T45" s="19">
        <v>2437.776416666667</v>
      </c>
      <c r="U45" s="18">
        <f t="shared" si="1"/>
        <v>2297.7991666666667</v>
      </c>
    </row>
    <row r="46" spans="1:21" s="10" customFormat="1" ht="15">
      <c r="A46" s="9">
        <f t="shared" si="2"/>
        <v>43</v>
      </c>
      <c r="B46" s="1" t="s">
        <v>116</v>
      </c>
      <c r="C46" s="1"/>
      <c r="D46" s="14">
        <v>991</v>
      </c>
      <c r="E46" s="20">
        <v>927</v>
      </c>
      <c r="F46" s="26">
        <v>730</v>
      </c>
      <c r="G46" s="14">
        <v>1205</v>
      </c>
      <c r="H46" s="14">
        <v>768.86</v>
      </c>
      <c r="I46" s="14">
        <v>740.27</v>
      </c>
      <c r="J46" s="22">
        <v>964</v>
      </c>
      <c r="K46" s="14">
        <v>867</v>
      </c>
      <c r="L46" s="14">
        <v>848</v>
      </c>
      <c r="M46" s="14">
        <v>834</v>
      </c>
      <c r="N46" s="14">
        <v>834</v>
      </c>
      <c r="O46" s="20">
        <v>797</v>
      </c>
      <c r="P46" s="5"/>
      <c r="Q46" s="29"/>
      <c r="R46" s="31">
        <f t="shared" si="3"/>
        <v>10506.13</v>
      </c>
      <c r="S46" s="31"/>
      <c r="T46" s="19"/>
      <c r="U46" s="18"/>
    </row>
    <row r="47" spans="1:21" s="10" customFormat="1" ht="15">
      <c r="A47" s="9">
        <f t="shared" si="2"/>
        <v>44</v>
      </c>
      <c r="B47" s="1" t="s">
        <v>99</v>
      </c>
      <c r="C47" s="1" t="s">
        <v>100</v>
      </c>
      <c r="D47" s="14">
        <v>4137.719999999999</v>
      </c>
      <c r="E47" s="20">
        <v>4022.72</v>
      </c>
      <c r="F47" s="26">
        <v>4085.43</v>
      </c>
      <c r="G47" s="14">
        <v>6717</v>
      </c>
      <c r="H47" s="14">
        <v>3648.11</v>
      </c>
      <c r="I47" s="14">
        <v>3787.46</v>
      </c>
      <c r="J47" s="22">
        <v>3963.8999999999996</v>
      </c>
      <c r="K47" s="14">
        <v>4132.466</v>
      </c>
      <c r="L47" s="14">
        <v>4070.9</v>
      </c>
      <c r="M47" s="14">
        <v>3893.975</v>
      </c>
      <c r="N47" s="14">
        <v>3876.688</v>
      </c>
      <c r="O47" s="20">
        <v>3878.15</v>
      </c>
      <c r="P47" s="5"/>
      <c r="Q47" s="29">
        <v>53529.83</v>
      </c>
      <c r="R47" s="31">
        <f t="shared" si="3"/>
        <v>50214.519</v>
      </c>
      <c r="S47" s="31"/>
      <c r="T47" s="19">
        <v>4274.841416666667</v>
      </c>
      <c r="U47" s="18">
        <f>Q47/12</f>
        <v>4460.819166666667</v>
      </c>
    </row>
    <row r="48" spans="1:21" s="10" customFormat="1" ht="15">
      <c r="A48" s="9">
        <f t="shared" si="2"/>
        <v>45</v>
      </c>
      <c r="B48" s="1" t="s">
        <v>101</v>
      </c>
      <c r="C48" s="1" t="s">
        <v>102</v>
      </c>
      <c r="D48" s="14">
        <v>7004.3</v>
      </c>
      <c r="E48" s="20">
        <v>6916.3</v>
      </c>
      <c r="F48" s="26">
        <v>6456.85</v>
      </c>
      <c r="G48" s="14">
        <v>11030</v>
      </c>
      <c r="H48" s="14">
        <v>5512.65</v>
      </c>
      <c r="I48" s="14">
        <v>6396.59</v>
      </c>
      <c r="J48" s="22">
        <v>6760.44</v>
      </c>
      <c r="K48" s="14">
        <v>6323.092000000001</v>
      </c>
      <c r="L48" s="14">
        <v>7677.533</v>
      </c>
      <c r="M48" s="14">
        <v>6353.108</v>
      </c>
      <c r="N48" s="14">
        <v>6621.167</v>
      </c>
      <c r="O48" s="41">
        <v>6811.6</v>
      </c>
      <c r="P48" s="5"/>
      <c r="Q48" s="35">
        <v>80272.04000000001</v>
      </c>
      <c r="R48" s="31">
        <f t="shared" si="3"/>
        <v>83863.63000000002</v>
      </c>
      <c r="S48" s="31"/>
      <c r="T48" s="19">
        <v>6935.0321323529415</v>
      </c>
      <c r="U48" s="18">
        <f>Q48/12</f>
        <v>6689.336666666667</v>
      </c>
    </row>
    <row r="49" spans="1:21" ht="15">
      <c r="A49" s="9">
        <f t="shared" si="2"/>
        <v>46</v>
      </c>
      <c r="B49" s="2" t="s">
        <v>103</v>
      </c>
      <c r="C49" s="2" t="s">
        <v>104</v>
      </c>
      <c r="D49" s="15">
        <v>2202.46</v>
      </c>
      <c r="E49" s="20">
        <v>2212.46</v>
      </c>
      <c r="F49" s="27">
        <v>1959.3</v>
      </c>
      <c r="G49" s="15">
        <v>3211</v>
      </c>
      <c r="H49" s="15">
        <v>1673.68</v>
      </c>
      <c r="I49" s="15">
        <v>1884.83</v>
      </c>
      <c r="J49" s="23">
        <v>1900.62</v>
      </c>
      <c r="K49" s="15">
        <v>1859.0569999999998</v>
      </c>
      <c r="L49" s="15">
        <v>2312.38</v>
      </c>
      <c r="M49" s="14">
        <v>1846.183</v>
      </c>
      <c r="N49" s="14">
        <v>2055.067</v>
      </c>
      <c r="O49" s="41">
        <v>2251.697</v>
      </c>
      <c r="P49" s="4"/>
      <c r="Q49" s="35">
        <v>22788.82</v>
      </c>
      <c r="R49" s="31">
        <f t="shared" si="3"/>
        <v>25368.734000000004</v>
      </c>
      <c r="S49" s="31"/>
      <c r="T49" s="19">
        <v>2053.251799019608</v>
      </c>
      <c r="U49" s="18">
        <f>Q49/12</f>
        <v>1899.0683333333334</v>
      </c>
    </row>
    <row r="50" spans="1:21" ht="15">
      <c r="A50" s="9">
        <f t="shared" si="2"/>
        <v>47</v>
      </c>
      <c r="B50" s="2" t="s">
        <v>105</v>
      </c>
      <c r="C50" s="2" t="s">
        <v>106</v>
      </c>
      <c r="D50" s="15">
        <v>6025.17</v>
      </c>
      <c r="E50" s="20">
        <v>5598.17</v>
      </c>
      <c r="F50" s="27">
        <v>5431.89</v>
      </c>
      <c r="G50" s="15">
        <v>9064</v>
      </c>
      <c r="H50" s="15">
        <v>4715.62</v>
      </c>
      <c r="I50" s="15">
        <v>5280.530000000001</v>
      </c>
      <c r="J50" s="23">
        <v>5267.6900000000005</v>
      </c>
      <c r="K50" s="15">
        <v>5249.901</v>
      </c>
      <c r="L50" s="15">
        <v>6547.874</v>
      </c>
      <c r="M50" s="14">
        <v>4884.5560000000005</v>
      </c>
      <c r="N50" s="14">
        <v>5209.92</v>
      </c>
      <c r="O50" s="41">
        <v>5588.026</v>
      </c>
      <c r="P50" s="4"/>
      <c r="Q50" s="35">
        <v>63787.62</v>
      </c>
      <c r="R50" s="31">
        <f t="shared" si="3"/>
        <v>68863.347</v>
      </c>
      <c r="S50" s="31"/>
      <c r="T50" s="19">
        <v>5441.034073529411</v>
      </c>
      <c r="U50" s="18">
        <f>Q50/12</f>
        <v>5315.635</v>
      </c>
    </row>
    <row r="51" spans="1:21" ht="15">
      <c r="A51" s="9">
        <f t="shared" si="2"/>
        <v>48</v>
      </c>
      <c r="B51" s="2" t="s">
        <v>117</v>
      </c>
      <c r="C51" s="2"/>
      <c r="D51" s="15">
        <v>366.07</v>
      </c>
      <c r="E51" s="20">
        <v>471.07</v>
      </c>
      <c r="F51" s="27">
        <v>365.13</v>
      </c>
      <c r="G51" s="15">
        <v>715</v>
      </c>
      <c r="H51" s="15">
        <v>450.69</v>
      </c>
      <c r="I51" s="15">
        <v>497</v>
      </c>
      <c r="J51" s="23">
        <v>516.4</v>
      </c>
      <c r="K51" s="15">
        <v>618.88</v>
      </c>
      <c r="L51" s="15">
        <v>606.149</v>
      </c>
      <c r="M51" s="14">
        <v>644.2049999999999</v>
      </c>
      <c r="N51" s="14">
        <v>623.009</v>
      </c>
      <c r="O51" s="41">
        <v>613.774</v>
      </c>
      <c r="P51" s="4"/>
      <c r="Q51" s="35"/>
      <c r="R51" s="31">
        <f t="shared" si="3"/>
        <v>6487.377</v>
      </c>
      <c r="S51" s="31"/>
      <c r="T51" s="19"/>
      <c r="U51" s="18"/>
    </row>
    <row r="52" spans="1:21" ht="15">
      <c r="A52" s="9">
        <f t="shared" si="2"/>
        <v>49</v>
      </c>
      <c r="B52" s="2" t="s">
        <v>107</v>
      </c>
      <c r="C52" s="2" t="s">
        <v>108</v>
      </c>
      <c r="D52" s="15">
        <v>4932.09</v>
      </c>
      <c r="E52" s="20">
        <v>4517.09</v>
      </c>
      <c r="F52" s="27">
        <v>4745.33</v>
      </c>
      <c r="G52" s="15">
        <v>7582</v>
      </c>
      <c r="H52" s="15">
        <v>3698.16</v>
      </c>
      <c r="I52" s="15">
        <v>4291.98</v>
      </c>
      <c r="J52" s="23">
        <v>4435.27</v>
      </c>
      <c r="K52" s="15">
        <v>4304.454</v>
      </c>
      <c r="L52" s="15">
        <v>5397.937</v>
      </c>
      <c r="M52" s="14">
        <v>4211.064</v>
      </c>
      <c r="N52" s="14">
        <v>4766.173</v>
      </c>
      <c r="O52" s="41">
        <v>4886.777</v>
      </c>
      <c r="P52" s="4"/>
      <c r="Q52" s="35">
        <v>52017.31</v>
      </c>
      <c r="R52" s="31">
        <f t="shared" si="3"/>
        <v>57768.325</v>
      </c>
      <c r="S52" s="31"/>
      <c r="T52" s="19">
        <v>4531.961328431373</v>
      </c>
      <c r="U52" s="18">
        <f>Q52/12</f>
        <v>4334.775833333333</v>
      </c>
    </row>
    <row r="53" spans="1:21" ht="15">
      <c r="A53" s="9">
        <f t="shared" si="2"/>
        <v>50</v>
      </c>
      <c r="B53" s="2" t="s">
        <v>109</v>
      </c>
      <c r="C53" s="2" t="s">
        <v>110</v>
      </c>
      <c r="D53" s="15">
        <v>2601</v>
      </c>
      <c r="E53" s="20">
        <v>2424</v>
      </c>
      <c r="F53" s="27">
        <v>2402</v>
      </c>
      <c r="G53" s="15">
        <v>2702</v>
      </c>
      <c r="H53" s="15">
        <v>2336.66</v>
      </c>
      <c r="I53" s="15">
        <v>2529</v>
      </c>
      <c r="J53" s="23">
        <v>2593</v>
      </c>
      <c r="K53" s="15">
        <v>2755</v>
      </c>
      <c r="L53" s="15">
        <v>3071</v>
      </c>
      <c r="M53" s="14">
        <v>2527</v>
      </c>
      <c r="N53" s="14">
        <v>2653</v>
      </c>
      <c r="O53" s="41">
        <v>2626</v>
      </c>
      <c r="P53" s="4"/>
      <c r="Q53" s="35">
        <v>32491.78</v>
      </c>
      <c r="R53" s="31">
        <f t="shared" si="3"/>
        <v>31219.66</v>
      </c>
      <c r="S53" s="31"/>
      <c r="T53" s="19">
        <v>2604.465833333333</v>
      </c>
      <c r="U53" s="18">
        <f>Q53/12</f>
        <v>2707.648333333333</v>
      </c>
    </row>
    <row r="54" spans="1:21" ht="15">
      <c r="A54" s="9">
        <f t="shared" si="2"/>
        <v>51</v>
      </c>
      <c r="B54" s="25" t="s">
        <v>115</v>
      </c>
      <c r="C54" s="2"/>
      <c r="D54" s="15">
        <v>1339.93</v>
      </c>
      <c r="E54" s="20">
        <v>1457.93</v>
      </c>
      <c r="F54" s="27">
        <v>1904.3</v>
      </c>
      <c r="G54" s="15">
        <v>2207</v>
      </c>
      <c r="H54" s="15">
        <v>696.82</v>
      </c>
      <c r="I54" s="15">
        <v>783.22</v>
      </c>
      <c r="J54" s="23">
        <v>1279.3</v>
      </c>
      <c r="K54" s="15">
        <v>1271.66</v>
      </c>
      <c r="L54" s="15">
        <v>1301.542</v>
      </c>
      <c r="M54" s="14">
        <v>1140.4</v>
      </c>
      <c r="N54" s="14">
        <v>1311.443</v>
      </c>
      <c r="O54" s="41">
        <v>1266.17</v>
      </c>
      <c r="P54" s="4"/>
      <c r="Q54" s="35"/>
      <c r="R54" s="31">
        <f t="shared" si="3"/>
        <v>15959.714999999997</v>
      </c>
      <c r="S54" s="31"/>
      <c r="T54" s="19">
        <v>1786.0481818181818</v>
      </c>
      <c r="U54" s="18">
        <f>Q54/12</f>
        <v>0</v>
      </c>
    </row>
    <row r="55" spans="1:21" ht="15">
      <c r="A55" s="9"/>
      <c r="B55" s="3" t="s">
        <v>16</v>
      </c>
      <c r="C55" s="3"/>
      <c r="D55" s="17">
        <f>SUM(D4:D53)</f>
        <v>108218.91</v>
      </c>
      <c r="E55" s="17">
        <f>SUM(E4:E54)</f>
        <v>103703.84</v>
      </c>
      <c r="F55" s="17">
        <f>SUM(F4:F54)</f>
        <v>102079.026</v>
      </c>
      <c r="G55" s="17">
        <f>SUM(G4:G54)</f>
        <v>144447</v>
      </c>
      <c r="H55" s="17">
        <f aca="true" t="shared" si="4" ref="H55:N55">SUM(H4:H54)</f>
        <v>89628.36</v>
      </c>
      <c r="I55" s="17">
        <f t="shared" si="4"/>
        <v>97405.03000000001</v>
      </c>
      <c r="J55" s="17">
        <f t="shared" si="4"/>
        <v>104175.76900000001</v>
      </c>
      <c r="K55" s="17">
        <v>103692.17300000002</v>
      </c>
      <c r="L55" s="17">
        <v>116451.75100000002</v>
      </c>
      <c r="M55" s="17">
        <f t="shared" si="4"/>
        <v>98591.62899999999</v>
      </c>
      <c r="N55" s="17">
        <f t="shared" si="4"/>
        <v>105596.84499999997</v>
      </c>
      <c r="O55" s="17" t="e">
        <f>SUM(#REF!)</f>
        <v>#REF!</v>
      </c>
      <c r="P55" s="17">
        <f>SUM(P4:P54)</f>
        <v>0</v>
      </c>
      <c r="Q55" s="35"/>
      <c r="R55" s="32">
        <f>SUM(R4:R54)</f>
        <v>1277303.8360000001</v>
      </c>
      <c r="S55" s="45"/>
      <c r="T55" s="19">
        <f>R55/12</f>
        <v>106441.98633333335</v>
      </c>
      <c r="U55" s="18">
        <f>SUM(U4:U54)</f>
        <v>100395.58583333333</v>
      </c>
    </row>
    <row r="57" ht="15">
      <c r="G57" s="30" t="e">
        <f>SUM(D55:P55)</f>
        <v>#REF!</v>
      </c>
    </row>
    <row r="58" ht="15">
      <c r="C58" s="11"/>
    </row>
    <row r="60" spans="1:16" ht="1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</sheetData>
  <sheetProtection/>
  <mergeCells count="7">
    <mergeCell ref="A1:P1"/>
    <mergeCell ref="U2:U3"/>
    <mergeCell ref="A60:P60"/>
    <mergeCell ref="A2:A3"/>
    <mergeCell ref="B2:B3"/>
    <mergeCell ref="C2:C3"/>
    <mergeCell ref="T2:T3"/>
  </mergeCells>
  <printOptions/>
  <pageMargins left="1" right="0.15748031496062992" top="0.1968503937007874" bottom="0.15748031496062992" header="0.15748031496062992" footer="0.15748031496062992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="60" zoomScaleNormal="70" zoomScalePageLayoutView="0" workbookViewId="0" topLeftCell="A1">
      <pane xSplit="3" ySplit="1" topLeftCell="D20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0.42578125" style="48" customWidth="1"/>
    <col min="2" max="2" width="7.00390625" style="46" customWidth="1"/>
    <col min="3" max="3" width="24.8515625" style="46" customWidth="1"/>
    <col min="4" max="4" width="13.57421875" style="46" customWidth="1"/>
    <col min="5" max="5" width="13.421875" style="46" customWidth="1"/>
    <col min="6" max="6" width="13.421875" style="49" customWidth="1"/>
    <col min="7" max="7" width="14.00390625" style="46" customWidth="1"/>
    <col min="8" max="8" width="12.57421875" style="46" customWidth="1"/>
    <col min="9" max="9" width="13.00390625" style="46" customWidth="1"/>
    <col min="10" max="10" width="13.28125" style="46" customWidth="1"/>
    <col min="11" max="11" width="14.00390625" style="46" customWidth="1"/>
    <col min="12" max="12" width="14.140625" style="46" customWidth="1"/>
    <col min="13" max="13" width="12.00390625" style="46" customWidth="1"/>
    <col min="14" max="15" width="13.57421875" style="46" customWidth="1"/>
    <col min="16" max="16" width="10.8515625" style="46" hidden="1" customWidth="1"/>
    <col min="17" max="17" width="0.71875" style="46" hidden="1" customWidth="1"/>
    <col min="18" max="18" width="15.8515625" style="46" customWidth="1"/>
    <col min="19" max="19" width="17.140625" style="46" hidden="1" customWidth="1"/>
    <col min="20" max="20" width="15.140625" style="46" hidden="1" customWidth="1"/>
    <col min="21" max="21" width="15.00390625" style="46" hidden="1" customWidth="1"/>
    <col min="22" max="16384" width="9.140625" style="46" customWidth="1"/>
  </cols>
  <sheetData>
    <row r="1" spans="1:21" ht="39.75" customHeight="1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0"/>
      <c r="R1" s="50"/>
      <c r="S1" s="50"/>
      <c r="T1" s="50"/>
      <c r="U1" s="50"/>
    </row>
    <row r="2" spans="1:21" ht="24.75" customHeight="1">
      <c r="A2" s="100" t="s">
        <v>0</v>
      </c>
      <c r="B2" s="102" t="s">
        <v>1</v>
      </c>
      <c r="C2" s="102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51" t="s">
        <v>13</v>
      </c>
      <c r="O2" s="51" t="s">
        <v>14</v>
      </c>
      <c r="P2" s="52" t="s">
        <v>15</v>
      </c>
      <c r="Q2" s="53"/>
      <c r="R2" s="54" t="s">
        <v>16</v>
      </c>
      <c r="S2" s="97" t="s">
        <v>121</v>
      </c>
      <c r="T2" s="94" t="s">
        <v>118</v>
      </c>
      <c r="U2" s="94" t="s">
        <v>114</v>
      </c>
    </row>
    <row r="3" spans="1:21" ht="40.5" customHeight="1">
      <c r="A3" s="101"/>
      <c r="B3" s="103"/>
      <c r="C3" s="103"/>
      <c r="D3" s="55" t="s">
        <v>113</v>
      </c>
      <c r="E3" s="55" t="s">
        <v>113</v>
      </c>
      <c r="F3" s="55" t="s">
        <v>113</v>
      </c>
      <c r="G3" s="55" t="s">
        <v>113</v>
      </c>
      <c r="H3" s="55" t="s">
        <v>113</v>
      </c>
      <c r="I3" s="55" t="s">
        <v>113</v>
      </c>
      <c r="J3" s="55" t="s">
        <v>113</v>
      </c>
      <c r="K3" s="55" t="s">
        <v>113</v>
      </c>
      <c r="L3" s="55" t="s">
        <v>113</v>
      </c>
      <c r="M3" s="55" t="s">
        <v>113</v>
      </c>
      <c r="N3" s="55" t="s">
        <v>113</v>
      </c>
      <c r="O3" s="55" t="s">
        <v>113</v>
      </c>
      <c r="P3" s="55" t="s">
        <v>113</v>
      </c>
      <c r="Q3" s="56"/>
      <c r="R3" s="57" t="s">
        <v>113</v>
      </c>
      <c r="S3" s="98"/>
      <c r="T3" s="95"/>
      <c r="U3" s="95"/>
    </row>
    <row r="4" spans="1:21" s="47" customFormat="1" ht="15.75">
      <c r="A4" s="58">
        <v>1</v>
      </c>
      <c r="B4" s="59" t="s">
        <v>17</v>
      </c>
      <c r="C4" s="59" t="s">
        <v>18</v>
      </c>
      <c r="D4" s="59">
        <v>2040</v>
      </c>
      <c r="E4" s="60">
        <v>1921</v>
      </c>
      <c r="F4" s="61">
        <v>1933</v>
      </c>
      <c r="G4" s="59">
        <v>2176</v>
      </c>
      <c r="H4" s="59">
        <v>1890.11</v>
      </c>
      <c r="I4" s="59">
        <v>2001</v>
      </c>
      <c r="J4" s="59">
        <v>2085</v>
      </c>
      <c r="K4" s="59">
        <v>2219</v>
      </c>
      <c r="L4" s="59">
        <v>2464</v>
      </c>
      <c r="M4" s="62">
        <v>2111</v>
      </c>
      <c r="N4" s="60">
        <v>2111</v>
      </c>
      <c r="O4" s="60">
        <v>2103</v>
      </c>
      <c r="P4" s="63"/>
      <c r="Q4" s="60">
        <v>24512.519999999997</v>
      </c>
      <c r="R4" s="64">
        <f aca="true" t="shared" si="0" ref="R4:R54">SUM(D4:P4)</f>
        <v>25054.11</v>
      </c>
      <c r="S4" s="64">
        <f>AVERAGE(D4:O4)</f>
        <v>2087.8425</v>
      </c>
      <c r="T4" s="65">
        <v>2089.278</v>
      </c>
      <c r="U4" s="66">
        <f aca="true" t="shared" si="1" ref="U4:U45">Q4/12</f>
        <v>2042.7099999999998</v>
      </c>
    </row>
    <row r="5" spans="1:21" ht="15.75">
      <c r="A5" s="58">
        <f aca="true" t="shared" si="2" ref="A5:A54">A4+1</f>
        <v>2</v>
      </c>
      <c r="B5" s="63" t="s">
        <v>19</v>
      </c>
      <c r="C5" s="63" t="s">
        <v>20</v>
      </c>
      <c r="D5" s="63">
        <v>2267.6</v>
      </c>
      <c r="E5" s="60">
        <v>1888.6</v>
      </c>
      <c r="F5" s="67">
        <v>2028.6</v>
      </c>
      <c r="G5" s="63">
        <v>3075</v>
      </c>
      <c r="H5" s="63">
        <v>1443.06</v>
      </c>
      <c r="I5" s="63">
        <v>1574.41</v>
      </c>
      <c r="J5" s="63">
        <v>1742.57</v>
      </c>
      <c r="K5" s="63">
        <v>1760.249</v>
      </c>
      <c r="L5" s="63">
        <v>2071.971</v>
      </c>
      <c r="M5" s="62">
        <v>1715.088</v>
      </c>
      <c r="N5" s="60">
        <v>2065.0879999999997</v>
      </c>
      <c r="O5" s="53">
        <v>2069.733</v>
      </c>
      <c r="P5" s="63"/>
      <c r="Q5" s="53">
        <v>20605.03</v>
      </c>
      <c r="R5" s="64">
        <f t="shared" si="0"/>
        <v>23701.968999999997</v>
      </c>
      <c r="S5" s="64">
        <f>AVERAGE(D5:O5)</f>
        <v>1975.164083333333</v>
      </c>
      <c r="T5" s="65">
        <v>1729.8834215686275</v>
      </c>
      <c r="U5" s="66">
        <f t="shared" si="1"/>
        <v>1717.0858333333333</v>
      </c>
    </row>
    <row r="6" spans="1:21" ht="15.75">
      <c r="A6" s="58">
        <f t="shared" si="2"/>
        <v>3</v>
      </c>
      <c r="B6" s="63" t="s">
        <v>21</v>
      </c>
      <c r="C6" s="63" t="s">
        <v>22</v>
      </c>
      <c r="D6" s="63">
        <v>1762</v>
      </c>
      <c r="E6" s="60">
        <v>1659</v>
      </c>
      <c r="F6" s="67">
        <v>1674</v>
      </c>
      <c r="G6" s="63">
        <v>1890</v>
      </c>
      <c r="H6" s="63">
        <v>1504.03</v>
      </c>
      <c r="I6" s="63">
        <v>1715</v>
      </c>
      <c r="J6" s="63">
        <v>1752</v>
      </c>
      <c r="K6" s="63">
        <v>1820</v>
      </c>
      <c r="L6" s="63">
        <v>2021</v>
      </c>
      <c r="M6" s="62">
        <v>1693</v>
      </c>
      <c r="N6" s="60">
        <v>1818</v>
      </c>
      <c r="O6" s="53">
        <v>1798</v>
      </c>
      <c r="P6" s="63"/>
      <c r="Q6" s="53">
        <v>20475.86</v>
      </c>
      <c r="R6" s="64">
        <f t="shared" si="0"/>
        <v>21106.03</v>
      </c>
      <c r="S6" s="64">
        <f aca="true" t="shared" si="3" ref="S6:S54">AVERAGE(D6:O6)</f>
        <v>1758.8358333333333</v>
      </c>
      <c r="T6" s="65">
        <v>1788.735</v>
      </c>
      <c r="U6" s="66">
        <f t="shared" si="1"/>
        <v>1706.3216666666667</v>
      </c>
    </row>
    <row r="7" spans="1:21" ht="15.75">
      <c r="A7" s="58">
        <f t="shared" si="2"/>
        <v>4</v>
      </c>
      <c r="B7" s="63" t="s">
        <v>23</v>
      </c>
      <c r="C7" s="63" t="s">
        <v>24</v>
      </c>
      <c r="D7" s="63">
        <v>1673</v>
      </c>
      <c r="E7" s="60">
        <v>1611</v>
      </c>
      <c r="F7" s="67">
        <v>1556</v>
      </c>
      <c r="G7" s="63">
        <v>1728</v>
      </c>
      <c r="H7" s="63">
        <v>1441.78</v>
      </c>
      <c r="I7" s="63">
        <v>1579</v>
      </c>
      <c r="J7" s="63">
        <v>1614</v>
      </c>
      <c r="K7" s="63">
        <v>1661</v>
      </c>
      <c r="L7" s="63">
        <v>1921</v>
      </c>
      <c r="M7" s="62">
        <v>1552.6</v>
      </c>
      <c r="N7" s="60">
        <v>1600</v>
      </c>
      <c r="O7" s="53">
        <v>1494</v>
      </c>
      <c r="P7" s="63"/>
      <c r="Q7" s="53">
        <v>21436.2</v>
      </c>
      <c r="R7" s="64">
        <f t="shared" si="0"/>
        <v>19431.379999999997</v>
      </c>
      <c r="S7" s="64">
        <f t="shared" si="3"/>
        <v>1619.2816666666665</v>
      </c>
      <c r="T7" s="65">
        <v>1722.5183333333334</v>
      </c>
      <c r="U7" s="66">
        <f t="shared" si="1"/>
        <v>1786.3500000000001</v>
      </c>
    </row>
    <row r="8" spans="1:21" ht="15.75">
      <c r="A8" s="58">
        <f t="shared" si="2"/>
        <v>5</v>
      </c>
      <c r="B8" s="63" t="s">
        <v>25</v>
      </c>
      <c r="C8" s="63" t="s">
        <v>26</v>
      </c>
      <c r="D8" s="63">
        <v>1951.33</v>
      </c>
      <c r="E8" s="60">
        <v>1816.33</v>
      </c>
      <c r="F8" s="67">
        <v>1850.8</v>
      </c>
      <c r="G8" s="63">
        <v>3045</v>
      </c>
      <c r="H8" s="63">
        <v>1670.37</v>
      </c>
      <c r="I8" s="63">
        <v>1853.37</v>
      </c>
      <c r="J8" s="63">
        <v>1918.5300000000002</v>
      </c>
      <c r="K8" s="63">
        <v>2121.134</v>
      </c>
      <c r="L8" s="63">
        <v>2341.9030000000002</v>
      </c>
      <c r="M8" s="62">
        <v>1771.505</v>
      </c>
      <c r="N8" s="60">
        <v>2061.505</v>
      </c>
      <c r="O8" s="53">
        <v>1950.73</v>
      </c>
      <c r="P8" s="63"/>
      <c r="Q8" s="53">
        <v>21187.979999999996</v>
      </c>
      <c r="R8" s="64">
        <f t="shared" si="0"/>
        <v>24352.507</v>
      </c>
      <c r="S8" s="64">
        <f t="shared" si="3"/>
        <v>2029.3755833333335</v>
      </c>
      <c r="T8" s="65">
        <v>1925.0679509803922</v>
      </c>
      <c r="U8" s="66">
        <f t="shared" si="1"/>
        <v>1765.6649999999997</v>
      </c>
    </row>
    <row r="9" spans="1:21" ht="15.75">
      <c r="A9" s="58">
        <f t="shared" si="2"/>
        <v>6</v>
      </c>
      <c r="B9" s="63" t="s">
        <v>27</v>
      </c>
      <c r="C9" s="63" t="s">
        <v>28</v>
      </c>
      <c r="D9" s="63">
        <v>4726</v>
      </c>
      <c r="E9" s="60">
        <v>4275</v>
      </c>
      <c r="F9" s="67">
        <v>4264</v>
      </c>
      <c r="G9" s="63">
        <v>4821</v>
      </c>
      <c r="H9" s="63">
        <v>4136.99</v>
      </c>
      <c r="I9" s="63">
        <v>4084.13</v>
      </c>
      <c r="J9" s="63">
        <v>4439</v>
      </c>
      <c r="K9" s="63">
        <v>4320.5</v>
      </c>
      <c r="L9" s="63">
        <v>4227</v>
      </c>
      <c r="M9" s="62">
        <v>4039.8</v>
      </c>
      <c r="N9" s="60">
        <v>4156</v>
      </c>
      <c r="O9" s="53">
        <v>3895</v>
      </c>
      <c r="P9" s="63"/>
      <c r="Q9" s="53">
        <v>51774.409999999996</v>
      </c>
      <c r="R9" s="64">
        <f t="shared" si="0"/>
        <v>51384.42</v>
      </c>
      <c r="S9" s="64">
        <f t="shared" si="3"/>
        <v>4282.035</v>
      </c>
      <c r="T9" s="65">
        <v>4550.445</v>
      </c>
      <c r="U9" s="66">
        <f t="shared" si="1"/>
        <v>4314.534166666666</v>
      </c>
    </row>
    <row r="10" spans="1:21" ht="15.75">
      <c r="A10" s="58">
        <f t="shared" si="2"/>
        <v>7</v>
      </c>
      <c r="B10" s="63" t="s">
        <v>29</v>
      </c>
      <c r="C10" s="63" t="s">
        <v>30</v>
      </c>
      <c r="D10" s="63">
        <v>2086</v>
      </c>
      <c r="E10" s="60">
        <v>1942</v>
      </c>
      <c r="F10" s="67">
        <v>1969</v>
      </c>
      <c r="G10" s="63">
        <v>2187</v>
      </c>
      <c r="H10" s="63">
        <v>1778.64</v>
      </c>
      <c r="I10" s="63">
        <v>1999</v>
      </c>
      <c r="J10" s="63">
        <v>2103</v>
      </c>
      <c r="K10" s="63">
        <v>2163</v>
      </c>
      <c r="L10" s="63">
        <v>2354</v>
      </c>
      <c r="M10" s="62">
        <v>1940</v>
      </c>
      <c r="N10" s="60">
        <v>2071</v>
      </c>
      <c r="O10" s="53">
        <v>2100</v>
      </c>
      <c r="P10" s="63"/>
      <c r="Q10" s="53">
        <v>24000.46</v>
      </c>
      <c r="R10" s="64">
        <f t="shared" si="0"/>
        <v>24692.64</v>
      </c>
      <c r="S10" s="64">
        <f t="shared" si="3"/>
        <v>2057.72</v>
      </c>
      <c r="T10" s="65">
        <v>2117.9208333333336</v>
      </c>
      <c r="U10" s="66">
        <f t="shared" si="1"/>
        <v>2000.0383333333332</v>
      </c>
    </row>
    <row r="11" spans="1:21" ht="15.75">
      <c r="A11" s="58">
        <f t="shared" si="2"/>
        <v>8</v>
      </c>
      <c r="B11" s="63" t="s">
        <v>31</v>
      </c>
      <c r="C11" s="63" t="s">
        <v>32</v>
      </c>
      <c r="D11" s="63">
        <v>1751.02</v>
      </c>
      <c r="E11" s="60">
        <v>1556.02</v>
      </c>
      <c r="F11" s="67">
        <v>1576.65</v>
      </c>
      <c r="G11" s="63">
        <v>2640</v>
      </c>
      <c r="H11" s="63">
        <v>1418.84</v>
      </c>
      <c r="I11" s="63">
        <v>1422.88</v>
      </c>
      <c r="J11" s="63">
        <v>1672.6799999999998</v>
      </c>
      <c r="K11" s="63">
        <v>1683.388</v>
      </c>
      <c r="L11" s="63">
        <v>1479.24</v>
      </c>
      <c r="M11" s="62">
        <v>1458.772</v>
      </c>
      <c r="N11" s="60">
        <v>1410.008</v>
      </c>
      <c r="O11" s="53">
        <v>1361.541</v>
      </c>
      <c r="P11" s="63"/>
      <c r="Q11" s="53">
        <v>19023.27</v>
      </c>
      <c r="R11" s="64">
        <f t="shared" si="0"/>
        <v>19431.039</v>
      </c>
      <c r="S11" s="64">
        <f t="shared" si="3"/>
        <v>1619.25325</v>
      </c>
      <c r="T11" s="65">
        <v>1666.2485</v>
      </c>
      <c r="U11" s="66">
        <f t="shared" si="1"/>
        <v>1585.2725</v>
      </c>
    </row>
    <row r="12" spans="1:21" ht="15.75">
      <c r="A12" s="58">
        <f t="shared" si="2"/>
        <v>9</v>
      </c>
      <c r="B12" s="63" t="s">
        <v>33</v>
      </c>
      <c r="C12" s="63" t="s">
        <v>34</v>
      </c>
      <c r="D12" s="63">
        <v>1688.5500000000002</v>
      </c>
      <c r="E12" s="60">
        <v>1491.55</v>
      </c>
      <c r="F12" s="67">
        <v>1483.61</v>
      </c>
      <c r="G12" s="63">
        <v>2659</v>
      </c>
      <c r="H12" s="63">
        <v>1312.75</v>
      </c>
      <c r="I12" s="63">
        <v>1476.85</v>
      </c>
      <c r="J12" s="63">
        <v>1529.45</v>
      </c>
      <c r="K12" s="63">
        <v>1506.052</v>
      </c>
      <c r="L12" s="63">
        <v>1839.019</v>
      </c>
      <c r="M12" s="62">
        <v>1542.287</v>
      </c>
      <c r="N12" s="60">
        <v>1942.908</v>
      </c>
      <c r="O12" s="53">
        <v>1943.833</v>
      </c>
      <c r="P12" s="63"/>
      <c r="Q12" s="53">
        <v>17914.050000000003</v>
      </c>
      <c r="R12" s="64">
        <f t="shared" si="0"/>
        <v>20415.858999999997</v>
      </c>
      <c r="S12" s="64">
        <f t="shared" si="3"/>
        <v>1701.3215833333331</v>
      </c>
      <c r="T12" s="65">
        <v>1568.5567499999997</v>
      </c>
      <c r="U12" s="66">
        <f t="shared" si="1"/>
        <v>1492.8375000000003</v>
      </c>
    </row>
    <row r="13" spans="1:21" ht="15.75">
      <c r="A13" s="58">
        <f t="shared" si="2"/>
        <v>10</v>
      </c>
      <c r="B13" s="63" t="s">
        <v>35</v>
      </c>
      <c r="C13" s="63" t="s">
        <v>36</v>
      </c>
      <c r="D13" s="63">
        <v>817.53</v>
      </c>
      <c r="E13" s="60">
        <v>712.53</v>
      </c>
      <c r="F13" s="67">
        <v>654.3</v>
      </c>
      <c r="G13" s="63">
        <v>1263</v>
      </c>
      <c r="H13" s="63">
        <v>647.44</v>
      </c>
      <c r="I13" s="63">
        <v>687.4300000000001</v>
      </c>
      <c r="J13" s="63">
        <v>692.6700000000001</v>
      </c>
      <c r="K13" s="63">
        <v>706.538</v>
      </c>
      <c r="L13" s="63">
        <v>743.7729999999999</v>
      </c>
      <c r="M13" s="62">
        <v>686.0219999999999</v>
      </c>
      <c r="N13" s="60">
        <v>708.156</v>
      </c>
      <c r="O13" s="53">
        <v>673.6669999999999</v>
      </c>
      <c r="P13" s="63"/>
      <c r="Q13" s="53">
        <v>8959.36</v>
      </c>
      <c r="R13" s="64">
        <f t="shared" si="0"/>
        <v>8993.055999999999</v>
      </c>
      <c r="S13" s="64">
        <f t="shared" si="3"/>
        <v>749.4213333333332</v>
      </c>
      <c r="T13" s="65">
        <v>777.46125</v>
      </c>
      <c r="U13" s="66">
        <f t="shared" si="1"/>
        <v>746.6133333333333</v>
      </c>
    </row>
    <row r="14" spans="1:21" ht="15.75">
      <c r="A14" s="58">
        <f t="shared" si="2"/>
        <v>11</v>
      </c>
      <c r="B14" s="63" t="s">
        <v>37</v>
      </c>
      <c r="C14" s="63" t="s">
        <v>38</v>
      </c>
      <c r="D14" s="63">
        <v>1845.24</v>
      </c>
      <c r="E14" s="60">
        <v>1733.24</v>
      </c>
      <c r="F14" s="67">
        <v>1767.92</v>
      </c>
      <c r="G14" s="63">
        <v>2713</v>
      </c>
      <c r="H14" s="63">
        <v>1412.98</v>
      </c>
      <c r="I14" s="63">
        <v>1695.57</v>
      </c>
      <c r="J14" s="63">
        <v>1785.62</v>
      </c>
      <c r="K14" s="63">
        <v>1544.958</v>
      </c>
      <c r="L14" s="63">
        <v>2062.045</v>
      </c>
      <c r="M14" s="62">
        <v>1696.612</v>
      </c>
      <c r="N14" s="60">
        <v>1829.96</v>
      </c>
      <c r="O14" s="53">
        <v>1423.7179999999998</v>
      </c>
      <c r="P14" s="63"/>
      <c r="Q14" s="53">
        <v>19178.15</v>
      </c>
      <c r="R14" s="64">
        <f t="shared" si="0"/>
        <v>21510.863</v>
      </c>
      <c r="S14" s="64">
        <f t="shared" si="3"/>
        <v>1792.5719166666668</v>
      </c>
      <c r="T14" s="65">
        <v>1683.9889166666665</v>
      </c>
      <c r="U14" s="66">
        <f t="shared" si="1"/>
        <v>1598.1791666666668</v>
      </c>
    </row>
    <row r="15" spans="1:21" ht="15.75">
      <c r="A15" s="58">
        <f t="shared" si="2"/>
        <v>12</v>
      </c>
      <c r="B15" s="63" t="s">
        <v>39</v>
      </c>
      <c r="C15" s="63" t="s">
        <v>40</v>
      </c>
      <c r="D15" s="63">
        <v>727</v>
      </c>
      <c r="E15" s="60">
        <v>680</v>
      </c>
      <c r="F15" s="67">
        <v>672</v>
      </c>
      <c r="G15" s="63">
        <v>730</v>
      </c>
      <c r="H15" s="63">
        <v>583.95</v>
      </c>
      <c r="I15" s="63">
        <v>700</v>
      </c>
      <c r="J15" s="63">
        <v>751</v>
      </c>
      <c r="K15" s="63">
        <v>768</v>
      </c>
      <c r="L15" s="63">
        <v>913</v>
      </c>
      <c r="M15" s="62">
        <v>744</v>
      </c>
      <c r="N15" s="60">
        <v>807</v>
      </c>
      <c r="O15" s="53">
        <v>791</v>
      </c>
      <c r="P15" s="63"/>
      <c r="Q15" s="53">
        <v>9112.58</v>
      </c>
      <c r="R15" s="64">
        <f t="shared" si="0"/>
        <v>8866.95</v>
      </c>
      <c r="S15" s="64">
        <f t="shared" si="3"/>
        <v>738.9125</v>
      </c>
      <c r="T15" s="65">
        <v>752.0233333333332</v>
      </c>
      <c r="U15" s="66">
        <f t="shared" si="1"/>
        <v>759.3816666666667</v>
      </c>
    </row>
    <row r="16" spans="1:21" ht="15.75">
      <c r="A16" s="58">
        <f t="shared" si="2"/>
        <v>13</v>
      </c>
      <c r="B16" s="63" t="s">
        <v>41</v>
      </c>
      <c r="C16" s="63" t="s">
        <v>42</v>
      </c>
      <c r="D16" s="63">
        <v>1572</v>
      </c>
      <c r="E16" s="60">
        <v>1475</v>
      </c>
      <c r="F16" s="67">
        <v>1470</v>
      </c>
      <c r="G16" s="63">
        <v>1643</v>
      </c>
      <c r="H16" s="63">
        <v>1366.12</v>
      </c>
      <c r="I16" s="63">
        <v>1549</v>
      </c>
      <c r="J16" s="63">
        <v>1582</v>
      </c>
      <c r="K16" s="63">
        <v>1671</v>
      </c>
      <c r="L16" s="63">
        <v>1787</v>
      </c>
      <c r="M16" s="62">
        <v>1468</v>
      </c>
      <c r="N16" s="60">
        <v>1538</v>
      </c>
      <c r="O16" s="53">
        <v>1389</v>
      </c>
      <c r="P16" s="63"/>
      <c r="Q16" s="53">
        <v>19507.5</v>
      </c>
      <c r="R16" s="64">
        <f t="shared" si="0"/>
        <v>18510.12</v>
      </c>
      <c r="S16" s="64">
        <f t="shared" si="3"/>
        <v>1542.51</v>
      </c>
      <c r="T16" s="65">
        <v>1414.9823333333334</v>
      </c>
      <c r="U16" s="66">
        <f t="shared" si="1"/>
        <v>1625.625</v>
      </c>
    </row>
    <row r="17" spans="1:21" ht="15.75">
      <c r="A17" s="58">
        <f t="shared" si="2"/>
        <v>14</v>
      </c>
      <c r="B17" s="63" t="s">
        <v>43</v>
      </c>
      <c r="C17" s="63" t="s">
        <v>44</v>
      </c>
      <c r="D17" s="63">
        <v>3153</v>
      </c>
      <c r="E17" s="60">
        <v>3051</v>
      </c>
      <c r="F17" s="67">
        <v>2933</v>
      </c>
      <c r="G17" s="63">
        <v>3326</v>
      </c>
      <c r="H17" s="63">
        <v>2506.93</v>
      </c>
      <c r="I17" s="63">
        <v>2868.3</v>
      </c>
      <c r="J17" s="63">
        <v>3242</v>
      </c>
      <c r="K17" s="63">
        <v>3195</v>
      </c>
      <c r="L17" s="63">
        <v>3532</v>
      </c>
      <c r="M17" s="62">
        <v>2987</v>
      </c>
      <c r="N17" s="60">
        <v>3155</v>
      </c>
      <c r="O17" s="53">
        <v>2881</v>
      </c>
      <c r="P17" s="63"/>
      <c r="Q17" s="53">
        <v>35569.05</v>
      </c>
      <c r="R17" s="64">
        <f t="shared" si="0"/>
        <v>36830.229999999996</v>
      </c>
      <c r="S17" s="64">
        <f t="shared" si="3"/>
        <v>3069.185833333333</v>
      </c>
      <c r="T17" s="65">
        <v>3304.271666666666</v>
      </c>
      <c r="U17" s="66">
        <f t="shared" si="1"/>
        <v>2964.0875</v>
      </c>
    </row>
    <row r="18" spans="1:21" ht="15.75">
      <c r="A18" s="58">
        <f t="shared" si="2"/>
        <v>15</v>
      </c>
      <c r="B18" s="63" t="s">
        <v>45</v>
      </c>
      <c r="C18" s="63" t="s">
        <v>46</v>
      </c>
      <c r="D18" s="63">
        <v>672</v>
      </c>
      <c r="E18" s="60">
        <v>652</v>
      </c>
      <c r="F18" s="67">
        <v>642</v>
      </c>
      <c r="G18" s="63">
        <v>719</v>
      </c>
      <c r="H18" s="63">
        <v>591.82</v>
      </c>
      <c r="I18" s="63">
        <v>640</v>
      </c>
      <c r="J18" s="63">
        <v>686</v>
      </c>
      <c r="K18" s="63">
        <v>665</v>
      </c>
      <c r="L18" s="63">
        <v>784</v>
      </c>
      <c r="M18" s="62">
        <v>658</v>
      </c>
      <c r="N18" s="60">
        <v>694</v>
      </c>
      <c r="O18" s="53">
        <v>622</v>
      </c>
      <c r="P18" s="63"/>
      <c r="Q18" s="53">
        <v>7911.17</v>
      </c>
      <c r="R18" s="64">
        <f t="shared" si="0"/>
        <v>8025.82</v>
      </c>
      <c r="S18" s="64">
        <f t="shared" si="3"/>
        <v>668.8183333333333</v>
      </c>
      <c r="T18" s="65">
        <v>726.3616666666667</v>
      </c>
      <c r="U18" s="66">
        <f t="shared" si="1"/>
        <v>659.2641666666667</v>
      </c>
    </row>
    <row r="19" spans="1:21" ht="15.75">
      <c r="A19" s="58">
        <f t="shared" si="2"/>
        <v>16</v>
      </c>
      <c r="B19" s="63" t="s">
        <v>47</v>
      </c>
      <c r="C19" s="63" t="s">
        <v>48</v>
      </c>
      <c r="D19" s="63">
        <v>1603</v>
      </c>
      <c r="E19" s="60">
        <v>1468</v>
      </c>
      <c r="F19" s="67">
        <v>1468</v>
      </c>
      <c r="G19" s="63">
        <v>1592</v>
      </c>
      <c r="H19" s="63">
        <v>1262.44</v>
      </c>
      <c r="I19" s="63">
        <v>1354.64</v>
      </c>
      <c r="J19" s="63">
        <v>1590</v>
      </c>
      <c r="K19" s="63">
        <v>1553.4</v>
      </c>
      <c r="L19" s="63">
        <v>1567.9</v>
      </c>
      <c r="M19" s="62">
        <v>1432</v>
      </c>
      <c r="N19" s="60">
        <v>1432</v>
      </c>
      <c r="O19" s="53">
        <v>1317</v>
      </c>
      <c r="P19" s="63"/>
      <c r="Q19" s="53">
        <v>18339.43</v>
      </c>
      <c r="R19" s="64">
        <f t="shared" si="0"/>
        <v>17640.379999999997</v>
      </c>
      <c r="S19" s="64">
        <f t="shared" si="3"/>
        <v>1470.0316666666665</v>
      </c>
      <c r="T19" s="65">
        <v>1607.6875</v>
      </c>
      <c r="U19" s="66">
        <f>Q19/12</f>
        <v>1528.2858333333334</v>
      </c>
    </row>
    <row r="20" spans="1:21" ht="15.75">
      <c r="A20" s="58">
        <f t="shared" si="2"/>
        <v>17</v>
      </c>
      <c r="B20" s="63" t="s">
        <v>49</v>
      </c>
      <c r="C20" s="63" t="s">
        <v>50</v>
      </c>
      <c r="D20" s="63">
        <v>604</v>
      </c>
      <c r="E20" s="60">
        <v>561</v>
      </c>
      <c r="F20" s="67">
        <v>552</v>
      </c>
      <c r="G20" s="63">
        <v>610</v>
      </c>
      <c r="H20" s="63">
        <v>490.33</v>
      </c>
      <c r="I20" s="68">
        <v>538</v>
      </c>
      <c r="J20" s="63">
        <v>599</v>
      </c>
      <c r="K20" s="63">
        <v>642</v>
      </c>
      <c r="L20" s="63">
        <v>684</v>
      </c>
      <c r="M20" s="62">
        <v>577</v>
      </c>
      <c r="N20" s="60">
        <v>601</v>
      </c>
      <c r="O20" s="53">
        <v>553</v>
      </c>
      <c r="P20" s="63"/>
      <c r="Q20" s="53">
        <v>7267.75</v>
      </c>
      <c r="R20" s="64">
        <f t="shared" si="0"/>
        <v>7011.33</v>
      </c>
      <c r="S20" s="64">
        <f t="shared" si="3"/>
        <v>584.2775</v>
      </c>
      <c r="T20" s="65">
        <v>584.444</v>
      </c>
      <c r="U20" s="66">
        <f t="shared" si="1"/>
        <v>605.6458333333334</v>
      </c>
    </row>
    <row r="21" spans="1:21" ht="15.75">
      <c r="A21" s="58">
        <f t="shared" si="2"/>
        <v>18</v>
      </c>
      <c r="B21" s="63" t="s">
        <v>51</v>
      </c>
      <c r="C21" s="63" t="s">
        <v>52</v>
      </c>
      <c r="D21" s="63">
        <v>369.77</v>
      </c>
      <c r="E21" s="60">
        <v>324.77</v>
      </c>
      <c r="F21" s="67">
        <v>323.53</v>
      </c>
      <c r="G21" s="63">
        <v>628</v>
      </c>
      <c r="H21" s="63">
        <v>350.33</v>
      </c>
      <c r="I21" s="63">
        <v>361.69</v>
      </c>
      <c r="J21" s="63">
        <v>322.14</v>
      </c>
      <c r="K21" s="63">
        <v>330.79</v>
      </c>
      <c r="L21" s="69" t="s">
        <v>120</v>
      </c>
      <c r="M21" s="69" t="s">
        <v>120</v>
      </c>
      <c r="N21" s="70" t="s">
        <v>120</v>
      </c>
      <c r="O21" s="71" t="s">
        <v>120</v>
      </c>
      <c r="P21" s="63"/>
      <c r="Q21" s="62" t="s">
        <v>120</v>
      </c>
      <c r="R21" s="64">
        <f t="shared" si="0"/>
        <v>3011.0199999999995</v>
      </c>
      <c r="S21" s="64">
        <f t="shared" si="3"/>
        <v>376.37749999999994</v>
      </c>
      <c r="T21" s="65">
        <v>344.63975</v>
      </c>
      <c r="U21" s="66" t="e">
        <f t="shared" si="1"/>
        <v>#VALUE!</v>
      </c>
    </row>
    <row r="22" spans="1:21" ht="15.75">
      <c r="A22" s="58">
        <f t="shared" si="2"/>
        <v>19</v>
      </c>
      <c r="B22" s="63" t="s">
        <v>53</v>
      </c>
      <c r="C22" s="63" t="s">
        <v>54</v>
      </c>
      <c r="D22" s="63">
        <v>1746.35</v>
      </c>
      <c r="E22" s="60">
        <v>2137.35</v>
      </c>
      <c r="F22" s="67">
        <v>1894.25</v>
      </c>
      <c r="G22" s="63">
        <v>3179</v>
      </c>
      <c r="H22" s="63">
        <v>1669.65</v>
      </c>
      <c r="I22" s="63">
        <v>1684.89</v>
      </c>
      <c r="J22" s="63">
        <v>2270.9700000000003</v>
      </c>
      <c r="K22" s="63">
        <v>1803.145</v>
      </c>
      <c r="L22" s="63">
        <v>1835.217</v>
      </c>
      <c r="M22" s="59">
        <v>1755.071</v>
      </c>
      <c r="N22" s="59">
        <v>1755.071</v>
      </c>
      <c r="O22" s="53">
        <v>1644.6689999999999</v>
      </c>
      <c r="P22" s="63"/>
      <c r="Q22" s="53">
        <v>22337.059999999998</v>
      </c>
      <c r="R22" s="64">
        <f t="shared" si="0"/>
        <v>23375.633</v>
      </c>
      <c r="S22" s="64">
        <f t="shared" si="3"/>
        <v>1947.9694166666668</v>
      </c>
      <c r="T22" s="65">
        <v>1969.3832647058823</v>
      </c>
      <c r="U22" s="66">
        <f t="shared" si="1"/>
        <v>1861.4216666666664</v>
      </c>
    </row>
    <row r="23" spans="1:21" ht="15.75">
      <c r="A23" s="58">
        <f t="shared" si="2"/>
        <v>20</v>
      </c>
      <c r="B23" s="63" t="s">
        <v>55</v>
      </c>
      <c r="C23" s="63" t="s">
        <v>56</v>
      </c>
      <c r="D23" s="63">
        <v>2143.7200000000003</v>
      </c>
      <c r="E23" s="60">
        <v>1959.72</v>
      </c>
      <c r="F23" s="67">
        <v>2035.27</v>
      </c>
      <c r="G23" s="63">
        <v>3332</v>
      </c>
      <c r="H23" s="63">
        <v>1655.14</v>
      </c>
      <c r="I23" s="63">
        <v>1638.06</v>
      </c>
      <c r="J23" s="63">
        <v>1921.33</v>
      </c>
      <c r="K23" s="63">
        <v>1884.9050000000002</v>
      </c>
      <c r="L23" s="63">
        <v>1910.149</v>
      </c>
      <c r="M23" s="59">
        <v>1881.7269999999999</v>
      </c>
      <c r="N23" s="59">
        <v>1875.7269999999999</v>
      </c>
      <c r="O23" s="53">
        <v>1794.499</v>
      </c>
      <c r="P23" s="63"/>
      <c r="Q23" s="53">
        <v>23694.36</v>
      </c>
      <c r="R23" s="64">
        <f t="shared" si="0"/>
        <v>24032.247</v>
      </c>
      <c r="S23" s="64">
        <f t="shared" si="3"/>
        <v>2002.68725</v>
      </c>
      <c r="T23" s="65">
        <v>1933.2814166666667</v>
      </c>
      <c r="U23" s="66">
        <f t="shared" si="1"/>
        <v>1974.53</v>
      </c>
    </row>
    <row r="24" spans="1:21" ht="15.75">
      <c r="A24" s="58">
        <f t="shared" si="2"/>
        <v>21</v>
      </c>
      <c r="B24" s="63" t="s">
        <v>57</v>
      </c>
      <c r="C24" s="63" t="s">
        <v>58</v>
      </c>
      <c r="D24" s="63">
        <v>3121</v>
      </c>
      <c r="E24" s="60">
        <v>2908</v>
      </c>
      <c r="F24" s="67">
        <v>2924</v>
      </c>
      <c r="G24" s="63">
        <v>3037</v>
      </c>
      <c r="H24" s="63">
        <v>2530.04</v>
      </c>
      <c r="I24" s="63">
        <v>2769</v>
      </c>
      <c r="J24" s="63">
        <v>2986</v>
      </c>
      <c r="K24" s="63">
        <v>2995</v>
      </c>
      <c r="L24" s="63">
        <v>3445</v>
      </c>
      <c r="M24" s="59">
        <v>2843</v>
      </c>
      <c r="N24" s="59">
        <v>3013</v>
      </c>
      <c r="O24" s="53">
        <v>2740</v>
      </c>
      <c r="P24" s="63"/>
      <c r="Q24" s="53">
        <v>37197.240000000005</v>
      </c>
      <c r="R24" s="64">
        <f t="shared" si="0"/>
        <v>35311.04</v>
      </c>
      <c r="S24" s="64">
        <f t="shared" si="3"/>
        <v>2942.5866666666666</v>
      </c>
      <c r="T24" s="65">
        <v>2884.0795</v>
      </c>
      <c r="U24" s="66">
        <f t="shared" si="1"/>
        <v>3099.7700000000004</v>
      </c>
    </row>
    <row r="25" spans="1:21" ht="15.75">
      <c r="A25" s="58">
        <f t="shared" si="2"/>
        <v>22</v>
      </c>
      <c r="B25" s="63" t="s">
        <v>59</v>
      </c>
      <c r="C25" s="63" t="s">
        <v>60</v>
      </c>
      <c r="D25" s="63">
        <v>2090</v>
      </c>
      <c r="E25" s="60">
        <v>1970</v>
      </c>
      <c r="F25" s="67">
        <v>1985</v>
      </c>
      <c r="G25" s="63">
        <v>2083</v>
      </c>
      <c r="H25" s="63">
        <v>1786.62</v>
      </c>
      <c r="I25" s="63">
        <v>1815.34</v>
      </c>
      <c r="J25" s="63">
        <v>2076</v>
      </c>
      <c r="K25" s="63">
        <v>2050.777</v>
      </c>
      <c r="L25" s="63">
        <v>2412.48</v>
      </c>
      <c r="M25" s="59">
        <v>2084.0789999999997</v>
      </c>
      <c r="N25" s="59">
        <v>2336.63</v>
      </c>
      <c r="O25" s="53">
        <v>2491.254</v>
      </c>
      <c r="P25" s="63"/>
      <c r="Q25" s="53">
        <v>24523.6</v>
      </c>
      <c r="R25" s="64">
        <f t="shared" si="0"/>
        <v>25181.180000000004</v>
      </c>
      <c r="S25" s="64">
        <f t="shared" si="3"/>
        <v>2098.431666666667</v>
      </c>
      <c r="T25" s="65">
        <v>2047.6074166666667</v>
      </c>
      <c r="U25" s="66">
        <f t="shared" si="1"/>
        <v>2043.6333333333332</v>
      </c>
    </row>
    <row r="26" spans="1:21" ht="15.75">
      <c r="A26" s="58">
        <f t="shared" si="2"/>
        <v>23</v>
      </c>
      <c r="B26" s="63" t="s">
        <v>61</v>
      </c>
      <c r="C26" s="63" t="s">
        <v>62</v>
      </c>
      <c r="D26" s="63">
        <v>3004.83</v>
      </c>
      <c r="E26" s="60">
        <v>2724.83</v>
      </c>
      <c r="F26" s="67">
        <v>2702.36</v>
      </c>
      <c r="G26" s="63">
        <v>4534</v>
      </c>
      <c r="H26" s="63">
        <v>2303.6</v>
      </c>
      <c r="I26" s="63">
        <v>2242.25</v>
      </c>
      <c r="J26" s="63">
        <v>2748.83</v>
      </c>
      <c r="K26" s="63">
        <v>2514.1200000000003</v>
      </c>
      <c r="L26" s="63">
        <v>2494.2380000000003</v>
      </c>
      <c r="M26" s="59">
        <v>2342.518</v>
      </c>
      <c r="N26" s="59">
        <v>2343.672</v>
      </c>
      <c r="O26" s="53">
        <v>2265.025</v>
      </c>
      <c r="P26" s="63"/>
      <c r="Q26" s="53">
        <v>31843.59</v>
      </c>
      <c r="R26" s="64">
        <f t="shared" si="0"/>
        <v>32220.273000000005</v>
      </c>
      <c r="S26" s="64">
        <f t="shared" si="3"/>
        <v>2685.0227500000005</v>
      </c>
      <c r="T26" s="65">
        <v>2588.581666666667</v>
      </c>
      <c r="U26" s="66">
        <f t="shared" si="1"/>
        <v>2653.6325</v>
      </c>
    </row>
    <row r="27" spans="1:21" ht="15.75">
      <c r="A27" s="58">
        <f t="shared" si="2"/>
        <v>24</v>
      </c>
      <c r="B27" s="63" t="s">
        <v>63</v>
      </c>
      <c r="C27" s="63" t="s">
        <v>64</v>
      </c>
      <c r="D27" s="63">
        <v>1496</v>
      </c>
      <c r="E27" s="60">
        <v>1459</v>
      </c>
      <c r="F27" s="67">
        <v>1402</v>
      </c>
      <c r="G27" s="63">
        <v>1625</v>
      </c>
      <c r="H27" s="63">
        <v>1362.04</v>
      </c>
      <c r="I27" s="63">
        <v>1441</v>
      </c>
      <c r="J27" s="63">
        <v>1408</v>
      </c>
      <c r="K27" s="63">
        <v>1601</v>
      </c>
      <c r="L27" s="63">
        <v>1743</v>
      </c>
      <c r="M27" s="59">
        <v>1493</v>
      </c>
      <c r="N27" s="59">
        <v>1574</v>
      </c>
      <c r="O27" s="53">
        <v>1557</v>
      </c>
      <c r="P27" s="63"/>
      <c r="Q27" s="53">
        <v>17605.28</v>
      </c>
      <c r="R27" s="64">
        <f t="shared" si="0"/>
        <v>18161.04</v>
      </c>
      <c r="S27" s="64">
        <f t="shared" si="3"/>
        <v>1513.42</v>
      </c>
      <c r="T27" s="65">
        <v>1516.756666666667</v>
      </c>
      <c r="U27" s="66">
        <f t="shared" si="1"/>
        <v>1467.1066666666666</v>
      </c>
    </row>
    <row r="28" spans="1:21" ht="15.75">
      <c r="A28" s="58">
        <f t="shared" si="2"/>
        <v>25</v>
      </c>
      <c r="B28" s="63" t="s">
        <v>65</v>
      </c>
      <c r="C28" s="63" t="s">
        <v>66</v>
      </c>
      <c r="D28" s="63">
        <v>793.6</v>
      </c>
      <c r="E28" s="60">
        <v>695.6</v>
      </c>
      <c r="F28" s="67">
        <v>705.6</v>
      </c>
      <c r="G28" s="63">
        <v>1228</v>
      </c>
      <c r="H28" s="63">
        <v>605.36</v>
      </c>
      <c r="I28" s="63">
        <v>570.76</v>
      </c>
      <c r="J28" s="63">
        <v>834.62</v>
      </c>
      <c r="K28" s="63">
        <v>681.163</v>
      </c>
      <c r="L28" s="63">
        <v>692.569</v>
      </c>
      <c r="M28" s="59">
        <v>618.52</v>
      </c>
      <c r="N28" s="59">
        <v>652.616</v>
      </c>
      <c r="O28" s="53">
        <v>593.076</v>
      </c>
      <c r="P28" s="63"/>
      <c r="Q28" s="53">
        <v>8489.86</v>
      </c>
      <c r="R28" s="64">
        <f t="shared" si="0"/>
        <v>8671.484</v>
      </c>
      <c r="S28" s="64">
        <f t="shared" si="3"/>
        <v>722.6236666666667</v>
      </c>
      <c r="T28" s="65">
        <v>763.0592745098038</v>
      </c>
      <c r="U28" s="66">
        <f t="shared" si="1"/>
        <v>707.4883333333333</v>
      </c>
    </row>
    <row r="29" spans="1:21" ht="15.75">
      <c r="A29" s="58">
        <f t="shared" si="2"/>
        <v>26</v>
      </c>
      <c r="B29" s="63" t="s">
        <v>67</v>
      </c>
      <c r="C29" s="63" t="s">
        <v>68</v>
      </c>
      <c r="D29" s="63">
        <v>1168</v>
      </c>
      <c r="E29" s="60">
        <v>1074</v>
      </c>
      <c r="F29" s="67">
        <v>1053</v>
      </c>
      <c r="G29" s="63">
        <v>1173</v>
      </c>
      <c r="H29" s="63">
        <v>1026.81</v>
      </c>
      <c r="I29" s="63">
        <v>1168</v>
      </c>
      <c r="J29" s="63">
        <v>1153</v>
      </c>
      <c r="K29" s="63">
        <v>1188</v>
      </c>
      <c r="L29" s="63">
        <v>1286</v>
      </c>
      <c r="M29" s="59">
        <v>1083</v>
      </c>
      <c r="N29" s="59">
        <v>1132</v>
      </c>
      <c r="O29" s="53">
        <v>1156</v>
      </c>
      <c r="P29" s="63"/>
      <c r="Q29" s="53">
        <v>14631.91</v>
      </c>
      <c r="R29" s="64">
        <f t="shared" si="0"/>
        <v>13660.81</v>
      </c>
      <c r="S29" s="64">
        <f t="shared" si="3"/>
        <v>1138.4008333333334</v>
      </c>
      <c r="T29" s="65">
        <v>1150.6808333333333</v>
      </c>
      <c r="U29" s="66">
        <f t="shared" si="1"/>
        <v>1219.3258333333333</v>
      </c>
    </row>
    <row r="30" spans="1:21" ht="15.75">
      <c r="A30" s="58">
        <f t="shared" si="2"/>
        <v>27</v>
      </c>
      <c r="B30" s="63" t="s">
        <v>69</v>
      </c>
      <c r="C30" s="63" t="s">
        <v>70</v>
      </c>
      <c r="D30" s="63">
        <v>1634</v>
      </c>
      <c r="E30" s="60">
        <v>1588</v>
      </c>
      <c r="F30" s="67">
        <v>1588</v>
      </c>
      <c r="G30" s="63">
        <v>1687</v>
      </c>
      <c r="H30" s="63">
        <v>1570.7</v>
      </c>
      <c r="I30" s="63">
        <v>1532</v>
      </c>
      <c r="J30" s="63">
        <v>1623</v>
      </c>
      <c r="K30" s="63">
        <v>1725</v>
      </c>
      <c r="L30" s="63">
        <v>1910</v>
      </c>
      <c r="M30" s="59">
        <v>1665</v>
      </c>
      <c r="N30" s="59">
        <v>1674</v>
      </c>
      <c r="O30" s="53">
        <v>1706</v>
      </c>
      <c r="P30" s="63"/>
      <c r="Q30" s="53">
        <v>19988.84</v>
      </c>
      <c r="R30" s="64">
        <f t="shared" si="0"/>
        <v>19902.7</v>
      </c>
      <c r="S30" s="64">
        <f t="shared" si="3"/>
        <v>1658.5583333333334</v>
      </c>
      <c r="T30" s="65">
        <v>1680.4950833333332</v>
      </c>
      <c r="U30" s="66">
        <f t="shared" si="1"/>
        <v>1665.7366666666667</v>
      </c>
    </row>
    <row r="31" spans="1:21" ht="15.75">
      <c r="A31" s="58">
        <f t="shared" si="2"/>
        <v>28</v>
      </c>
      <c r="B31" s="63" t="s">
        <v>112</v>
      </c>
      <c r="C31" s="63" t="s">
        <v>111</v>
      </c>
      <c r="D31" s="63">
        <v>649.71</v>
      </c>
      <c r="E31" s="60">
        <v>638.71</v>
      </c>
      <c r="F31" s="67">
        <v>611.39</v>
      </c>
      <c r="G31" s="63">
        <v>1035</v>
      </c>
      <c r="H31" s="63">
        <v>514.37</v>
      </c>
      <c r="I31" s="63">
        <v>481.21999999999997</v>
      </c>
      <c r="J31" s="63">
        <v>551.669</v>
      </c>
      <c r="K31" s="63">
        <v>508.85699999999997</v>
      </c>
      <c r="L31" s="63">
        <v>546.122</v>
      </c>
      <c r="M31" s="59">
        <v>516.531</v>
      </c>
      <c r="N31" s="59">
        <v>507.46000000000004</v>
      </c>
      <c r="O31" s="53">
        <v>495.5930000000001</v>
      </c>
      <c r="P31" s="72"/>
      <c r="Q31" s="53">
        <v>6558.74</v>
      </c>
      <c r="R31" s="64">
        <f t="shared" si="0"/>
        <v>7056.632</v>
      </c>
      <c r="S31" s="64">
        <f t="shared" si="3"/>
        <v>588.0526666666666</v>
      </c>
      <c r="T31" s="65">
        <v>581.1003333333333</v>
      </c>
      <c r="U31" s="66">
        <f t="shared" si="1"/>
        <v>546.5616666666666</v>
      </c>
    </row>
    <row r="32" spans="1:21" ht="15.75">
      <c r="A32" s="58">
        <f t="shared" si="2"/>
        <v>29</v>
      </c>
      <c r="B32" s="59" t="s">
        <v>73</v>
      </c>
      <c r="C32" s="63" t="s">
        <v>74</v>
      </c>
      <c r="D32" s="63">
        <v>1479</v>
      </c>
      <c r="E32" s="60">
        <v>1365</v>
      </c>
      <c r="F32" s="67">
        <v>1356</v>
      </c>
      <c r="G32" s="63">
        <v>1512</v>
      </c>
      <c r="H32" s="63">
        <v>1319.11</v>
      </c>
      <c r="I32" s="63">
        <v>1380.2199999999998</v>
      </c>
      <c r="J32" s="63">
        <v>1386</v>
      </c>
      <c r="K32" s="63">
        <v>1557.3</v>
      </c>
      <c r="L32" s="63">
        <v>1650</v>
      </c>
      <c r="M32" s="59">
        <v>1398</v>
      </c>
      <c r="N32" s="59">
        <v>1426</v>
      </c>
      <c r="O32" s="53">
        <v>1426</v>
      </c>
      <c r="P32" s="68"/>
      <c r="Q32" s="53">
        <v>17979</v>
      </c>
      <c r="R32" s="64">
        <f t="shared" si="0"/>
        <v>17254.629999999997</v>
      </c>
      <c r="S32" s="64">
        <f t="shared" si="3"/>
        <v>1437.885833333333</v>
      </c>
      <c r="T32" s="65">
        <v>1432.4679166666665</v>
      </c>
      <c r="U32" s="66">
        <f t="shared" si="1"/>
        <v>1498.25</v>
      </c>
    </row>
    <row r="33" spans="1:21" ht="15.75">
      <c r="A33" s="58">
        <f t="shared" si="2"/>
        <v>30</v>
      </c>
      <c r="B33" s="59" t="s">
        <v>71</v>
      </c>
      <c r="C33" s="63" t="s">
        <v>72</v>
      </c>
      <c r="D33" s="63">
        <v>694</v>
      </c>
      <c r="E33" s="60">
        <v>649</v>
      </c>
      <c r="F33" s="67">
        <v>615</v>
      </c>
      <c r="G33" s="63">
        <v>687</v>
      </c>
      <c r="H33" s="63">
        <v>519.24</v>
      </c>
      <c r="I33" s="63">
        <v>557.37</v>
      </c>
      <c r="J33" s="63">
        <v>591</v>
      </c>
      <c r="K33" s="63">
        <v>654.4</v>
      </c>
      <c r="L33" s="63">
        <v>689</v>
      </c>
      <c r="M33" s="59">
        <v>656</v>
      </c>
      <c r="N33" s="59">
        <v>643</v>
      </c>
      <c r="O33" s="53">
        <v>640</v>
      </c>
      <c r="P33" s="68"/>
      <c r="Q33" s="53">
        <v>8332.92</v>
      </c>
      <c r="R33" s="64">
        <f t="shared" si="0"/>
        <v>7595.009999999999</v>
      </c>
      <c r="S33" s="64">
        <f t="shared" si="3"/>
        <v>632.9174999999999</v>
      </c>
      <c r="T33" s="65">
        <v>692.66125</v>
      </c>
      <c r="U33" s="66">
        <f t="shared" si="1"/>
        <v>694.41</v>
      </c>
    </row>
    <row r="34" spans="1:21" ht="15.75">
      <c r="A34" s="58">
        <f t="shared" si="2"/>
        <v>31</v>
      </c>
      <c r="B34" s="63" t="s">
        <v>75</v>
      </c>
      <c r="C34" s="63" t="s">
        <v>76</v>
      </c>
      <c r="D34" s="63">
        <v>679.97</v>
      </c>
      <c r="E34" s="60">
        <v>637.97</v>
      </c>
      <c r="F34" s="67">
        <v>591.6959999999999</v>
      </c>
      <c r="G34" s="63">
        <v>1024</v>
      </c>
      <c r="H34" s="63">
        <v>536.67</v>
      </c>
      <c r="I34" s="63">
        <v>583.19</v>
      </c>
      <c r="J34" s="63">
        <v>575.0699999999999</v>
      </c>
      <c r="K34" s="63">
        <v>597.82</v>
      </c>
      <c r="L34" s="63">
        <v>724.783</v>
      </c>
      <c r="M34" s="59">
        <v>625.269</v>
      </c>
      <c r="N34" s="59">
        <v>638.8589999999999</v>
      </c>
      <c r="O34" s="53">
        <v>634.78</v>
      </c>
      <c r="P34" s="63"/>
      <c r="Q34" s="53">
        <v>7172.25</v>
      </c>
      <c r="R34" s="64">
        <f t="shared" si="0"/>
        <v>7850.077</v>
      </c>
      <c r="S34" s="64">
        <f t="shared" si="3"/>
        <v>654.1730833333334</v>
      </c>
      <c r="T34" s="65">
        <v>652.8752499999999</v>
      </c>
      <c r="U34" s="66">
        <f t="shared" si="1"/>
        <v>597.6875</v>
      </c>
    </row>
    <row r="35" spans="1:21" ht="15.75">
      <c r="A35" s="58">
        <f t="shared" si="2"/>
        <v>32</v>
      </c>
      <c r="B35" s="63" t="s">
        <v>77</v>
      </c>
      <c r="C35" s="63" t="s">
        <v>78</v>
      </c>
      <c r="D35" s="63">
        <v>1706</v>
      </c>
      <c r="E35" s="60">
        <v>1680</v>
      </c>
      <c r="F35" s="73">
        <v>1633</v>
      </c>
      <c r="G35" s="63">
        <v>1733</v>
      </c>
      <c r="H35" s="63">
        <v>1533.95</v>
      </c>
      <c r="I35" s="63">
        <v>1637</v>
      </c>
      <c r="J35" s="63">
        <v>1744</v>
      </c>
      <c r="K35" s="63">
        <v>1921</v>
      </c>
      <c r="L35" s="63">
        <v>2135</v>
      </c>
      <c r="M35" s="59">
        <v>1789</v>
      </c>
      <c r="N35" s="59">
        <v>1968</v>
      </c>
      <c r="O35" s="53">
        <v>1709.084</v>
      </c>
      <c r="P35" s="63"/>
      <c r="Q35" s="60">
        <v>22468.269999999997</v>
      </c>
      <c r="R35" s="64">
        <f t="shared" si="0"/>
        <v>21189.034</v>
      </c>
      <c r="S35" s="64">
        <f t="shared" si="3"/>
        <v>1765.7528333333332</v>
      </c>
      <c r="T35" s="65">
        <v>1877.9716666666666</v>
      </c>
      <c r="U35" s="66">
        <f t="shared" si="1"/>
        <v>1872.355833333333</v>
      </c>
    </row>
    <row r="36" spans="1:21" s="47" customFormat="1" ht="15.75">
      <c r="A36" s="58">
        <f t="shared" si="2"/>
        <v>33</v>
      </c>
      <c r="B36" s="59" t="s">
        <v>79</v>
      </c>
      <c r="C36" s="59" t="s">
        <v>80</v>
      </c>
      <c r="D36" s="59">
        <v>3034</v>
      </c>
      <c r="E36" s="60">
        <v>2914</v>
      </c>
      <c r="F36" s="61">
        <v>2705</v>
      </c>
      <c r="G36" s="59">
        <v>2990</v>
      </c>
      <c r="H36" s="59">
        <v>2506.19</v>
      </c>
      <c r="I36" s="59">
        <v>2832</v>
      </c>
      <c r="J36" s="59">
        <v>2901</v>
      </c>
      <c r="K36" s="59">
        <v>3014</v>
      </c>
      <c r="L36" s="59">
        <v>3333</v>
      </c>
      <c r="M36" s="59">
        <v>2803</v>
      </c>
      <c r="N36" s="59">
        <v>2844</v>
      </c>
      <c r="O36" s="60">
        <v>2567</v>
      </c>
      <c r="P36" s="59"/>
      <c r="Q36" s="53">
        <v>35247.46</v>
      </c>
      <c r="R36" s="64">
        <f t="shared" si="0"/>
        <v>34443.19</v>
      </c>
      <c r="S36" s="64">
        <f t="shared" si="3"/>
        <v>2870.2658333333334</v>
      </c>
      <c r="T36" s="65">
        <v>2975.5424999999996</v>
      </c>
      <c r="U36" s="66">
        <f t="shared" si="1"/>
        <v>2937.2883333333334</v>
      </c>
    </row>
    <row r="37" spans="1:21" ht="15.75">
      <c r="A37" s="58">
        <f t="shared" si="2"/>
        <v>34</v>
      </c>
      <c r="B37" s="63" t="s">
        <v>81</v>
      </c>
      <c r="C37" s="63" t="s">
        <v>82</v>
      </c>
      <c r="D37" s="59">
        <v>2137.9700000000003</v>
      </c>
      <c r="E37" s="60">
        <v>2347.97</v>
      </c>
      <c r="F37" s="67">
        <v>1859.57</v>
      </c>
      <c r="G37" s="63">
        <v>3152</v>
      </c>
      <c r="H37" s="63">
        <v>1553.47</v>
      </c>
      <c r="I37" s="63">
        <v>1730.86</v>
      </c>
      <c r="J37" s="63">
        <v>1802.1599999999999</v>
      </c>
      <c r="K37" s="63">
        <v>1670.45</v>
      </c>
      <c r="L37" s="63">
        <v>2057.764</v>
      </c>
      <c r="M37" s="59">
        <v>1661.73</v>
      </c>
      <c r="N37" s="59">
        <v>2036.286</v>
      </c>
      <c r="O37" s="60">
        <v>1798.496</v>
      </c>
      <c r="P37" s="63"/>
      <c r="Q37" s="53">
        <v>18207.65</v>
      </c>
      <c r="R37" s="64">
        <f t="shared" si="0"/>
        <v>23808.726</v>
      </c>
      <c r="S37" s="64">
        <f t="shared" si="3"/>
        <v>1984.0604999999998</v>
      </c>
      <c r="T37" s="65">
        <v>1766.6686666666667</v>
      </c>
      <c r="U37" s="66">
        <f t="shared" si="1"/>
        <v>1517.3041666666668</v>
      </c>
    </row>
    <row r="38" spans="1:21" ht="15.75">
      <c r="A38" s="58">
        <f t="shared" si="2"/>
        <v>35</v>
      </c>
      <c r="B38" s="63" t="s">
        <v>83</v>
      </c>
      <c r="C38" s="63" t="s">
        <v>84</v>
      </c>
      <c r="D38" s="59">
        <v>3486.3500000000004</v>
      </c>
      <c r="E38" s="60">
        <v>3229.35</v>
      </c>
      <c r="F38" s="67">
        <v>3014.52</v>
      </c>
      <c r="G38" s="63">
        <v>5347</v>
      </c>
      <c r="H38" s="63">
        <v>2670.86</v>
      </c>
      <c r="I38" s="63">
        <v>2925.83</v>
      </c>
      <c r="J38" s="63">
        <v>3069.5299999999997</v>
      </c>
      <c r="K38" s="63">
        <v>3070.4139999999998</v>
      </c>
      <c r="L38" s="63">
        <v>3697.9809999999998</v>
      </c>
      <c r="M38" s="59">
        <v>3053.424</v>
      </c>
      <c r="N38" s="59">
        <v>3760.9840000000004</v>
      </c>
      <c r="O38" s="60">
        <v>3251.4660000000003</v>
      </c>
      <c r="P38" s="63"/>
      <c r="Q38" s="53">
        <v>37026.43</v>
      </c>
      <c r="R38" s="64">
        <f t="shared" si="0"/>
        <v>40577.709</v>
      </c>
      <c r="S38" s="64">
        <f t="shared" si="3"/>
        <v>3381.47575</v>
      </c>
      <c r="T38" s="65">
        <v>3239.607416666667</v>
      </c>
      <c r="U38" s="66">
        <f t="shared" si="1"/>
        <v>3085.5358333333334</v>
      </c>
    </row>
    <row r="39" spans="1:21" ht="15.75">
      <c r="A39" s="58">
        <f t="shared" si="2"/>
        <v>36</v>
      </c>
      <c r="B39" s="63" t="s">
        <v>85</v>
      </c>
      <c r="C39" s="63" t="s">
        <v>86</v>
      </c>
      <c r="D39" s="59">
        <v>1777</v>
      </c>
      <c r="E39" s="60">
        <v>1680</v>
      </c>
      <c r="F39" s="67">
        <v>1641</v>
      </c>
      <c r="G39" s="63">
        <v>1834</v>
      </c>
      <c r="H39" s="63">
        <v>1552.68</v>
      </c>
      <c r="I39" s="63">
        <v>1780</v>
      </c>
      <c r="J39" s="63">
        <v>1909</v>
      </c>
      <c r="K39" s="63">
        <v>1931</v>
      </c>
      <c r="L39" s="63">
        <v>2032</v>
      </c>
      <c r="M39" s="59">
        <v>1769</v>
      </c>
      <c r="N39" s="59">
        <v>1780</v>
      </c>
      <c r="O39" s="60">
        <v>1605</v>
      </c>
      <c r="P39" s="63"/>
      <c r="Q39" s="53">
        <v>22488.05</v>
      </c>
      <c r="R39" s="64">
        <f t="shared" si="0"/>
        <v>21290.68</v>
      </c>
      <c r="S39" s="64">
        <f t="shared" si="3"/>
        <v>1774.2233333333334</v>
      </c>
      <c r="T39" s="65">
        <v>1889.7091666666668</v>
      </c>
      <c r="U39" s="66">
        <f t="shared" si="1"/>
        <v>1874.0041666666666</v>
      </c>
    </row>
    <row r="40" spans="1:21" ht="15.75">
      <c r="A40" s="58">
        <f t="shared" si="2"/>
        <v>37</v>
      </c>
      <c r="B40" s="63" t="s">
        <v>87</v>
      </c>
      <c r="C40" s="63" t="s">
        <v>88</v>
      </c>
      <c r="D40" s="59">
        <v>1381</v>
      </c>
      <c r="E40" s="60">
        <v>1280</v>
      </c>
      <c r="F40" s="67">
        <v>1355</v>
      </c>
      <c r="G40" s="63">
        <v>1479</v>
      </c>
      <c r="H40" s="63">
        <v>1177.58</v>
      </c>
      <c r="I40" s="63">
        <v>1337</v>
      </c>
      <c r="J40" s="63">
        <v>1473</v>
      </c>
      <c r="K40" s="63">
        <v>1334</v>
      </c>
      <c r="L40" s="63">
        <v>1611</v>
      </c>
      <c r="M40" s="59">
        <v>1355</v>
      </c>
      <c r="N40" s="59">
        <v>1429</v>
      </c>
      <c r="O40" s="60">
        <v>1308</v>
      </c>
      <c r="P40" s="63"/>
      <c r="Q40" s="53">
        <v>16497.949999999997</v>
      </c>
      <c r="R40" s="64">
        <f t="shared" si="0"/>
        <v>16519.58</v>
      </c>
      <c r="S40" s="64">
        <f t="shared" si="3"/>
        <v>1376.631666666667</v>
      </c>
      <c r="T40" s="65">
        <v>1350.0775</v>
      </c>
      <c r="U40" s="66">
        <f t="shared" si="1"/>
        <v>1374.8291666666664</v>
      </c>
    </row>
    <row r="41" spans="1:21" ht="15.75">
      <c r="A41" s="58">
        <f t="shared" si="2"/>
        <v>38</v>
      </c>
      <c r="B41" s="63" t="s">
        <v>89</v>
      </c>
      <c r="C41" s="63" t="s">
        <v>90</v>
      </c>
      <c r="D41" s="59">
        <v>868.3399999999999</v>
      </c>
      <c r="E41" s="60">
        <v>749.34</v>
      </c>
      <c r="F41" s="67">
        <v>760.46</v>
      </c>
      <c r="G41" s="63">
        <v>1228</v>
      </c>
      <c r="H41" s="63">
        <v>715.08</v>
      </c>
      <c r="I41" s="63">
        <v>696.74</v>
      </c>
      <c r="J41" s="63">
        <v>715.0999999999999</v>
      </c>
      <c r="K41" s="63">
        <v>770.293</v>
      </c>
      <c r="L41" s="63">
        <v>851.477</v>
      </c>
      <c r="M41" s="59">
        <v>673.712</v>
      </c>
      <c r="N41" s="59">
        <v>839.414</v>
      </c>
      <c r="O41" s="60">
        <v>754.788</v>
      </c>
      <c r="P41" s="63"/>
      <c r="Q41" s="53">
        <v>9024.53</v>
      </c>
      <c r="R41" s="64">
        <f t="shared" si="0"/>
        <v>9622.744</v>
      </c>
      <c r="S41" s="64">
        <f t="shared" si="3"/>
        <v>801.8953333333334</v>
      </c>
      <c r="T41" s="65">
        <v>783.1653333333334</v>
      </c>
      <c r="U41" s="66">
        <f t="shared" si="1"/>
        <v>752.0441666666667</v>
      </c>
    </row>
    <row r="42" spans="1:21" ht="15.75">
      <c r="A42" s="58">
        <f t="shared" si="2"/>
        <v>39</v>
      </c>
      <c r="B42" s="63" t="s">
        <v>91</v>
      </c>
      <c r="C42" s="63" t="s">
        <v>92</v>
      </c>
      <c r="D42" s="59">
        <v>2221</v>
      </c>
      <c r="E42" s="60">
        <v>2116</v>
      </c>
      <c r="F42" s="67">
        <v>2035</v>
      </c>
      <c r="G42" s="63">
        <v>2364</v>
      </c>
      <c r="H42" s="63">
        <v>1903.29</v>
      </c>
      <c r="I42" s="63">
        <v>2093</v>
      </c>
      <c r="J42" s="63">
        <v>2165</v>
      </c>
      <c r="K42" s="63">
        <v>2296</v>
      </c>
      <c r="L42" s="63">
        <v>2514</v>
      </c>
      <c r="M42" s="59">
        <v>2144</v>
      </c>
      <c r="N42" s="59">
        <v>2234</v>
      </c>
      <c r="O42" s="60">
        <v>1995</v>
      </c>
      <c r="P42" s="63"/>
      <c r="Q42" s="53">
        <v>25387.38</v>
      </c>
      <c r="R42" s="64">
        <f t="shared" si="0"/>
        <v>26080.29</v>
      </c>
      <c r="S42" s="64">
        <f t="shared" si="3"/>
        <v>2173.3575</v>
      </c>
      <c r="T42" s="65">
        <v>2123.9275</v>
      </c>
      <c r="U42" s="66">
        <f t="shared" si="1"/>
        <v>2115.6150000000002</v>
      </c>
    </row>
    <row r="43" spans="1:21" ht="15.75">
      <c r="A43" s="58">
        <f t="shared" si="2"/>
        <v>40</v>
      </c>
      <c r="B43" s="63" t="s">
        <v>93</v>
      </c>
      <c r="C43" s="63" t="s">
        <v>94</v>
      </c>
      <c r="D43" s="59">
        <v>4150.68</v>
      </c>
      <c r="E43" s="60">
        <v>3798.68</v>
      </c>
      <c r="F43" s="67">
        <v>3851.3</v>
      </c>
      <c r="G43" s="63">
        <v>6672</v>
      </c>
      <c r="H43" s="63">
        <v>3399.85</v>
      </c>
      <c r="I43" s="63">
        <v>3733.77</v>
      </c>
      <c r="J43" s="63">
        <v>3895.19</v>
      </c>
      <c r="K43" s="63">
        <v>3816.944</v>
      </c>
      <c r="L43" s="63">
        <v>4660.58</v>
      </c>
      <c r="M43" s="59">
        <v>3705.9880000000003</v>
      </c>
      <c r="N43" s="59">
        <v>4134.728</v>
      </c>
      <c r="O43" s="60">
        <v>4385.282</v>
      </c>
      <c r="P43" s="63"/>
      <c r="Q43" s="53">
        <v>48634.93</v>
      </c>
      <c r="R43" s="64">
        <f t="shared" si="0"/>
        <v>50204.992</v>
      </c>
      <c r="S43" s="64">
        <f t="shared" si="3"/>
        <v>4183.749333333333</v>
      </c>
      <c r="T43" s="65">
        <v>3928.4391666666666</v>
      </c>
      <c r="U43" s="66">
        <f t="shared" si="1"/>
        <v>4052.9108333333334</v>
      </c>
    </row>
    <row r="44" spans="1:21" ht="15.75">
      <c r="A44" s="58">
        <f t="shared" si="2"/>
        <v>41</v>
      </c>
      <c r="B44" s="63" t="s">
        <v>95</v>
      </c>
      <c r="C44" s="63" t="s">
        <v>96</v>
      </c>
      <c r="D44" s="59">
        <v>4994.54</v>
      </c>
      <c r="E44" s="60">
        <v>4504.54</v>
      </c>
      <c r="F44" s="67">
        <v>4635.97</v>
      </c>
      <c r="G44" s="63">
        <v>7277</v>
      </c>
      <c r="H44" s="63">
        <v>3675.03</v>
      </c>
      <c r="I44" s="63">
        <v>4275.35</v>
      </c>
      <c r="J44" s="63">
        <v>4323.02</v>
      </c>
      <c r="K44" s="63">
        <v>4052.066</v>
      </c>
      <c r="L44" s="63">
        <v>5133.225</v>
      </c>
      <c r="M44" s="59">
        <v>4000.883</v>
      </c>
      <c r="N44" s="59">
        <v>4667.3060000000005</v>
      </c>
      <c r="O44" s="60">
        <v>4165.145</v>
      </c>
      <c r="P44" s="63"/>
      <c r="Q44" s="60">
        <v>50173.969999999994</v>
      </c>
      <c r="R44" s="64">
        <f t="shared" si="0"/>
        <v>55704.075</v>
      </c>
      <c r="S44" s="64">
        <f t="shared" si="3"/>
        <v>4642.006249999999</v>
      </c>
      <c r="T44" s="65">
        <v>4396.482666666667</v>
      </c>
      <c r="U44" s="66">
        <f t="shared" si="1"/>
        <v>4181.1641666666665</v>
      </c>
    </row>
    <row r="45" spans="1:21" s="47" customFormat="1" ht="15.75">
      <c r="A45" s="58">
        <f t="shared" si="2"/>
        <v>42</v>
      </c>
      <c r="B45" s="59" t="s">
        <v>97</v>
      </c>
      <c r="C45" s="59" t="s">
        <v>98</v>
      </c>
      <c r="D45" s="59">
        <v>2193</v>
      </c>
      <c r="E45" s="60">
        <v>2232</v>
      </c>
      <c r="F45" s="61">
        <v>2226</v>
      </c>
      <c r="G45" s="59">
        <v>2357</v>
      </c>
      <c r="H45" s="59">
        <v>2230.87</v>
      </c>
      <c r="I45" s="59">
        <v>2209.0299999999997</v>
      </c>
      <c r="J45" s="59">
        <v>2266</v>
      </c>
      <c r="K45" s="59">
        <v>2342</v>
      </c>
      <c r="L45" s="59">
        <v>2461</v>
      </c>
      <c r="M45" s="59">
        <v>2267</v>
      </c>
      <c r="N45" s="59">
        <v>2380</v>
      </c>
      <c r="O45" s="60">
        <v>2205</v>
      </c>
      <c r="P45" s="59"/>
      <c r="Q45" s="60">
        <v>27573.59</v>
      </c>
      <c r="R45" s="64">
        <f t="shared" si="0"/>
        <v>27368.899999999998</v>
      </c>
      <c r="S45" s="64">
        <f t="shared" si="3"/>
        <v>2280.7416666666663</v>
      </c>
      <c r="T45" s="65">
        <v>2437.776416666667</v>
      </c>
      <c r="U45" s="66">
        <f t="shared" si="1"/>
        <v>2297.7991666666667</v>
      </c>
    </row>
    <row r="46" spans="1:21" s="47" customFormat="1" ht="15.75">
      <c r="A46" s="58">
        <f t="shared" si="2"/>
        <v>43</v>
      </c>
      <c r="B46" s="59" t="s">
        <v>116</v>
      </c>
      <c r="C46" s="59"/>
      <c r="D46" s="59">
        <v>991</v>
      </c>
      <c r="E46" s="60">
        <v>927</v>
      </c>
      <c r="F46" s="61">
        <v>730</v>
      </c>
      <c r="G46" s="59">
        <v>1205</v>
      </c>
      <c r="H46" s="59">
        <v>768.86</v>
      </c>
      <c r="I46" s="59">
        <v>740.27</v>
      </c>
      <c r="J46" s="59">
        <v>964</v>
      </c>
      <c r="K46" s="59">
        <v>867</v>
      </c>
      <c r="L46" s="59">
        <v>848</v>
      </c>
      <c r="M46" s="59">
        <v>834</v>
      </c>
      <c r="N46" s="59">
        <v>834</v>
      </c>
      <c r="O46" s="60">
        <v>797</v>
      </c>
      <c r="P46" s="59"/>
      <c r="Q46" s="60"/>
      <c r="R46" s="64">
        <f t="shared" si="0"/>
        <v>10506.13</v>
      </c>
      <c r="S46" s="64">
        <f t="shared" si="3"/>
        <v>875.5108333333333</v>
      </c>
      <c r="T46" s="65"/>
      <c r="U46" s="66"/>
    </row>
    <row r="47" spans="1:21" s="47" customFormat="1" ht="15.75">
      <c r="A47" s="58">
        <f t="shared" si="2"/>
        <v>44</v>
      </c>
      <c r="B47" s="59" t="s">
        <v>99</v>
      </c>
      <c r="C47" s="59" t="s">
        <v>100</v>
      </c>
      <c r="D47" s="59">
        <v>4137.719999999999</v>
      </c>
      <c r="E47" s="60">
        <v>4022.72</v>
      </c>
      <c r="F47" s="61">
        <v>4085.43</v>
      </c>
      <c r="G47" s="59">
        <v>6717</v>
      </c>
      <c r="H47" s="59">
        <v>3648.11</v>
      </c>
      <c r="I47" s="59">
        <v>3787.46</v>
      </c>
      <c r="J47" s="59">
        <v>3963.8999999999996</v>
      </c>
      <c r="K47" s="59">
        <v>4132.466</v>
      </c>
      <c r="L47" s="59">
        <v>4070.9</v>
      </c>
      <c r="M47" s="59">
        <v>3893.975</v>
      </c>
      <c r="N47" s="59">
        <v>3876.688</v>
      </c>
      <c r="O47" s="60">
        <v>3878.15</v>
      </c>
      <c r="P47" s="59"/>
      <c r="Q47" s="60">
        <v>53529.83</v>
      </c>
      <c r="R47" s="64">
        <f t="shared" si="0"/>
        <v>50214.519</v>
      </c>
      <c r="S47" s="64">
        <f t="shared" si="3"/>
        <v>4184.54325</v>
      </c>
      <c r="T47" s="65">
        <v>4274.841416666667</v>
      </c>
      <c r="U47" s="66">
        <f>Q47/12</f>
        <v>4460.819166666667</v>
      </c>
    </row>
    <row r="48" spans="1:21" s="47" customFormat="1" ht="15.75">
      <c r="A48" s="58">
        <f t="shared" si="2"/>
        <v>45</v>
      </c>
      <c r="B48" s="59" t="s">
        <v>101</v>
      </c>
      <c r="C48" s="59" t="s">
        <v>102</v>
      </c>
      <c r="D48" s="59">
        <v>7004.3</v>
      </c>
      <c r="E48" s="60">
        <v>6916.3</v>
      </c>
      <c r="F48" s="61">
        <v>6456.85</v>
      </c>
      <c r="G48" s="59">
        <v>11030</v>
      </c>
      <c r="H48" s="59">
        <v>5512.65</v>
      </c>
      <c r="I48" s="59">
        <v>6396.59</v>
      </c>
      <c r="J48" s="59">
        <v>6760.44</v>
      </c>
      <c r="K48" s="59">
        <v>6323.092000000001</v>
      </c>
      <c r="L48" s="59">
        <v>7677.533</v>
      </c>
      <c r="M48" s="59">
        <v>6353.108</v>
      </c>
      <c r="N48" s="59">
        <v>6621.167</v>
      </c>
      <c r="O48" s="53">
        <v>6811.6</v>
      </c>
      <c r="P48" s="59"/>
      <c r="Q48" s="53">
        <v>80272.04000000001</v>
      </c>
      <c r="R48" s="64">
        <f t="shared" si="0"/>
        <v>83863.63000000002</v>
      </c>
      <c r="S48" s="64">
        <f t="shared" si="3"/>
        <v>6988.635833333335</v>
      </c>
      <c r="T48" s="65">
        <v>6935.0321323529415</v>
      </c>
      <c r="U48" s="66">
        <f>Q48/12</f>
        <v>6689.336666666667</v>
      </c>
    </row>
    <row r="49" spans="1:21" ht="15.75">
      <c r="A49" s="58">
        <f t="shared" si="2"/>
        <v>46</v>
      </c>
      <c r="B49" s="63" t="s">
        <v>103</v>
      </c>
      <c r="C49" s="63" t="s">
        <v>104</v>
      </c>
      <c r="D49" s="63">
        <v>2202.46</v>
      </c>
      <c r="E49" s="60">
        <v>2212.46</v>
      </c>
      <c r="F49" s="67">
        <v>1959.3</v>
      </c>
      <c r="G49" s="63">
        <v>3211</v>
      </c>
      <c r="H49" s="63">
        <v>1673.68</v>
      </c>
      <c r="I49" s="63">
        <v>1884.83</v>
      </c>
      <c r="J49" s="63">
        <v>1900.62</v>
      </c>
      <c r="K49" s="63">
        <v>1859.0569999999998</v>
      </c>
      <c r="L49" s="63">
        <v>2312.38</v>
      </c>
      <c r="M49" s="59">
        <v>1846.183</v>
      </c>
      <c r="N49" s="59">
        <v>2055.067</v>
      </c>
      <c r="O49" s="53">
        <v>2251.697</v>
      </c>
      <c r="P49" s="63"/>
      <c r="Q49" s="53">
        <v>22788.82</v>
      </c>
      <c r="R49" s="64">
        <f t="shared" si="0"/>
        <v>25368.734000000004</v>
      </c>
      <c r="S49" s="64">
        <f t="shared" si="3"/>
        <v>2114.061166666667</v>
      </c>
      <c r="T49" s="65">
        <v>2053.251799019608</v>
      </c>
      <c r="U49" s="66">
        <f>Q49/12</f>
        <v>1899.0683333333334</v>
      </c>
    </row>
    <row r="50" spans="1:21" ht="15.75">
      <c r="A50" s="58">
        <f t="shared" si="2"/>
        <v>47</v>
      </c>
      <c r="B50" s="63" t="s">
        <v>105</v>
      </c>
      <c r="C50" s="63" t="s">
        <v>106</v>
      </c>
      <c r="D50" s="63">
        <v>6025.17</v>
      </c>
      <c r="E50" s="60">
        <v>5598.17</v>
      </c>
      <c r="F50" s="67">
        <v>5431.89</v>
      </c>
      <c r="G50" s="63">
        <v>9064</v>
      </c>
      <c r="H50" s="63">
        <v>4715.62</v>
      </c>
      <c r="I50" s="63">
        <v>5280.530000000001</v>
      </c>
      <c r="J50" s="63">
        <v>5267.6900000000005</v>
      </c>
      <c r="K50" s="63">
        <v>5249.901</v>
      </c>
      <c r="L50" s="63">
        <v>6547.874</v>
      </c>
      <c r="M50" s="59">
        <v>4884.5560000000005</v>
      </c>
      <c r="N50" s="59">
        <v>5209.92</v>
      </c>
      <c r="O50" s="53">
        <v>5588.026</v>
      </c>
      <c r="P50" s="63"/>
      <c r="Q50" s="53">
        <v>63787.62</v>
      </c>
      <c r="R50" s="64">
        <f t="shared" si="0"/>
        <v>68863.347</v>
      </c>
      <c r="S50" s="64">
        <f t="shared" si="3"/>
        <v>5738.612249999999</v>
      </c>
      <c r="T50" s="65">
        <v>5441.034073529411</v>
      </c>
      <c r="U50" s="66">
        <f>Q50/12</f>
        <v>5315.635</v>
      </c>
    </row>
    <row r="51" spans="1:21" ht="15.75">
      <c r="A51" s="58">
        <f t="shared" si="2"/>
        <v>48</v>
      </c>
      <c r="B51" s="63" t="s">
        <v>117</v>
      </c>
      <c r="C51" s="63"/>
      <c r="D51" s="63">
        <v>366.07</v>
      </c>
      <c r="E51" s="60">
        <v>471.07</v>
      </c>
      <c r="F51" s="67">
        <v>365.13</v>
      </c>
      <c r="G51" s="63">
        <v>715</v>
      </c>
      <c r="H51" s="63">
        <v>450.69</v>
      </c>
      <c r="I51" s="63">
        <v>497</v>
      </c>
      <c r="J51" s="63">
        <v>516.4</v>
      </c>
      <c r="K51" s="63">
        <v>618.88</v>
      </c>
      <c r="L51" s="63">
        <v>606.149</v>
      </c>
      <c r="M51" s="59">
        <v>644.2049999999999</v>
      </c>
      <c r="N51" s="59">
        <v>623.009</v>
      </c>
      <c r="O51" s="53">
        <v>613.774</v>
      </c>
      <c r="P51" s="63"/>
      <c r="Q51" s="53"/>
      <c r="R51" s="64">
        <f t="shared" si="0"/>
        <v>6487.377</v>
      </c>
      <c r="S51" s="64">
        <f t="shared" si="3"/>
        <v>540.6147500000001</v>
      </c>
      <c r="T51" s="65"/>
      <c r="U51" s="66"/>
    </row>
    <row r="52" spans="1:21" ht="15.75">
      <c r="A52" s="58">
        <f t="shared" si="2"/>
        <v>49</v>
      </c>
      <c r="B52" s="63" t="s">
        <v>107</v>
      </c>
      <c r="C52" s="63" t="s">
        <v>108</v>
      </c>
      <c r="D52" s="63">
        <v>4932.09</v>
      </c>
      <c r="E52" s="60">
        <v>4517.09</v>
      </c>
      <c r="F52" s="67">
        <v>4745.33</v>
      </c>
      <c r="G52" s="63">
        <v>7582</v>
      </c>
      <c r="H52" s="63">
        <v>3698.16</v>
      </c>
      <c r="I52" s="63">
        <v>4291.98</v>
      </c>
      <c r="J52" s="63">
        <v>4435.27</v>
      </c>
      <c r="K52" s="63">
        <v>4304.454</v>
      </c>
      <c r="L52" s="63">
        <v>5397.937</v>
      </c>
      <c r="M52" s="59">
        <v>4211.064</v>
      </c>
      <c r="N52" s="59">
        <v>4766.173</v>
      </c>
      <c r="O52" s="53">
        <v>4886.777</v>
      </c>
      <c r="P52" s="63"/>
      <c r="Q52" s="53">
        <v>52017.31</v>
      </c>
      <c r="R52" s="64">
        <f t="shared" si="0"/>
        <v>57768.325</v>
      </c>
      <c r="S52" s="64">
        <f t="shared" si="3"/>
        <v>4814.027083333333</v>
      </c>
      <c r="T52" s="65">
        <v>4531.961328431373</v>
      </c>
      <c r="U52" s="66">
        <f>Q52/12</f>
        <v>4334.775833333333</v>
      </c>
    </row>
    <row r="53" spans="1:21" ht="15.75">
      <c r="A53" s="58">
        <f t="shared" si="2"/>
        <v>50</v>
      </c>
      <c r="B53" s="63" t="s">
        <v>109</v>
      </c>
      <c r="C53" s="63" t="s">
        <v>110</v>
      </c>
      <c r="D53" s="63">
        <v>2601</v>
      </c>
      <c r="E53" s="60">
        <v>2424</v>
      </c>
      <c r="F53" s="67">
        <v>2402</v>
      </c>
      <c r="G53" s="63">
        <v>2702</v>
      </c>
      <c r="H53" s="63">
        <v>2336.66</v>
      </c>
      <c r="I53" s="63">
        <v>2529</v>
      </c>
      <c r="J53" s="63">
        <v>2593</v>
      </c>
      <c r="K53" s="63">
        <v>2755</v>
      </c>
      <c r="L53" s="63">
        <v>3071</v>
      </c>
      <c r="M53" s="59">
        <v>2527</v>
      </c>
      <c r="N53" s="59">
        <v>2653</v>
      </c>
      <c r="O53" s="53">
        <v>2626</v>
      </c>
      <c r="P53" s="63"/>
      <c r="Q53" s="53">
        <v>32491.78</v>
      </c>
      <c r="R53" s="64">
        <f t="shared" si="0"/>
        <v>31219.66</v>
      </c>
      <c r="S53" s="64">
        <f t="shared" si="3"/>
        <v>2601.6383333333333</v>
      </c>
      <c r="T53" s="65">
        <v>2604.465833333333</v>
      </c>
      <c r="U53" s="66">
        <f>Q53/12</f>
        <v>2707.648333333333</v>
      </c>
    </row>
    <row r="54" spans="1:21" ht="15.75">
      <c r="A54" s="58">
        <f t="shared" si="2"/>
        <v>51</v>
      </c>
      <c r="B54" s="63" t="s">
        <v>115</v>
      </c>
      <c r="C54" s="63"/>
      <c r="D54" s="63">
        <v>1339.93</v>
      </c>
      <c r="E54" s="60">
        <v>1457.93</v>
      </c>
      <c r="F54" s="67">
        <v>1904.3</v>
      </c>
      <c r="G54" s="63">
        <v>2207</v>
      </c>
      <c r="H54" s="63">
        <v>696.82</v>
      </c>
      <c r="I54" s="63">
        <v>783.22</v>
      </c>
      <c r="J54" s="63">
        <v>1279.3</v>
      </c>
      <c r="K54" s="63">
        <v>1271.66</v>
      </c>
      <c r="L54" s="63">
        <v>1301.542</v>
      </c>
      <c r="M54" s="59">
        <v>1140.4</v>
      </c>
      <c r="N54" s="59">
        <v>1311.443</v>
      </c>
      <c r="O54" s="53">
        <v>1266.17</v>
      </c>
      <c r="P54" s="63"/>
      <c r="Q54" s="53"/>
      <c r="R54" s="64">
        <f t="shared" si="0"/>
        <v>15959.714999999997</v>
      </c>
      <c r="S54" s="64">
        <f t="shared" si="3"/>
        <v>1329.9762499999997</v>
      </c>
      <c r="T54" s="65">
        <v>1786.0481818181818</v>
      </c>
      <c r="U54" s="66">
        <f>Q54/12</f>
        <v>0</v>
      </c>
    </row>
    <row r="55" spans="1:21" ht="15.75">
      <c r="A55" s="58"/>
      <c r="B55" s="74" t="s">
        <v>16</v>
      </c>
      <c r="C55" s="74"/>
      <c r="D55" s="74">
        <f>SUM(D4:D54)</f>
        <v>109558.84</v>
      </c>
      <c r="E55" s="74">
        <f aca="true" t="shared" si="4" ref="E55:O55">SUM(E4:E54)</f>
        <v>103703.84</v>
      </c>
      <c r="F55" s="74">
        <f t="shared" si="4"/>
        <v>102079.026</v>
      </c>
      <c r="G55" s="74">
        <f t="shared" si="4"/>
        <v>144447</v>
      </c>
      <c r="H55" s="74">
        <f t="shared" si="4"/>
        <v>89628.36</v>
      </c>
      <c r="I55" s="74">
        <f t="shared" si="4"/>
        <v>97405.03000000001</v>
      </c>
      <c r="J55" s="74">
        <f t="shared" si="4"/>
        <v>104175.76900000001</v>
      </c>
      <c r="K55" s="74">
        <f t="shared" si="4"/>
        <v>103692.17300000002</v>
      </c>
      <c r="L55" s="74">
        <f t="shared" si="4"/>
        <v>116451.75100000002</v>
      </c>
      <c r="M55" s="74">
        <f t="shared" si="4"/>
        <v>98591.62899999999</v>
      </c>
      <c r="N55" s="74">
        <f t="shared" si="4"/>
        <v>105596.84499999997</v>
      </c>
      <c r="O55" s="74">
        <f t="shared" si="4"/>
        <v>101973.57300000002</v>
      </c>
      <c r="P55" s="74">
        <f aca="true" t="shared" si="5" ref="P55:U55">SUM(P4:P54)</f>
        <v>0</v>
      </c>
      <c r="Q55" s="74">
        <f t="shared" si="5"/>
        <v>1204747.0300000003</v>
      </c>
      <c r="R55" s="74">
        <f>SUM(R4:R54)</f>
        <v>1277303.8360000001</v>
      </c>
      <c r="S55" s="74">
        <f t="shared" si="5"/>
        <v>106567.44550000003</v>
      </c>
      <c r="T55" s="74">
        <f t="shared" si="5"/>
        <v>104643.54684358285</v>
      </c>
      <c r="U55" s="74" t="e">
        <f t="shared" si="5"/>
        <v>#VALUE!</v>
      </c>
    </row>
    <row r="58" ht="15">
      <c r="C58" s="48"/>
    </row>
    <row r="59" spans="4:11" ht="15.75">
      <c r="D59" s="104" t="s">
        <v>123</v>
      </c>
      <c r="E59" s="104"/>
      <c r="F59" s="104"/>
      <c r="G59" s="104"/>
      <c r="H59" s="104"/>
      <c r="I59" s="104"/>
      <c r="J59" s="104"/>
      <c r="K59" s="104"/>
    </row>
    <row r="60" spans="1:16" ht="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</sheetData>
  <sheetProtection/>
  <mergeCells count="9">
    <mergeCell ref="T2:T3"/>
    <mergeCell ref="U2:U3"/>
    <mergeCell ref="A60:P60"/>
    <mergeCell ref="S2:S3"/>
    <mergeCell ref="A1:P1"/>
    <mergeCell ref="A2:A3"/>
    <mergeCell ref="B2:B3"/>
    <mergeCell ref="C2:C3"/>
    <mergeCell ref="D59:K59"/>
  </mergeCells>
  <printOptions/>
  <pageMargins left="0.1968503937007874" right="0.15748031496062992" top="0.1968503937007874" bottom="0.15748031496062992" header="0.15748031496062992" footer="0.15748031496062992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4" sqref="S4:S53"/>
    </sheetView>
  </sheetViews>
  <sheetFormatPr defaultColWidth="9.140625" defaultRowHeight="15"/>
  <cols>
    <col min="1" max="1" width="5.28125" style="43" customWidth="1"/>
    <col min="2" max="2" width="7.00390625" style="10" customWidth="1"/>
    <col min="3" max="3" width="22.421875" style="0" customWidth="1"/>
    <col min="4" max="4" width="9.00390625" style="0" customWidth="1"/>
    <col min="5" max="5" width="9.28125" style="0" customWidth="1"/>
    <col min="6" max="6" width="8.8515625" style="12" customWidth="1"/>
    <col min="7" max="7" width="9.28125" style="0" customWidth="1"/>
    <col min="8" max="8" width="8.421875" style="0" customWidth="1"/>
    <col min="9" max="9" width="9.00390625" style="0" customWidth="1"/>
    <col min="10" max="10" width="9.421875" style="0" customWidth="1"/>
    <col min="11" max="11" width="9.00390625" style="0" customWidth="1"/>
    <col min="12" max="13" width="10.8515625" style="13" customWidth="1"/>
    <col min="14" max="14" width="10.7109375" style="13" customWidth="1"/>
    <col min="15" max="15" width="9.421875" style="13" customWidth="1"/>
    <col min="16" max="16" width="10.8515625" style="13" hidden="1" customWidth="1"/>
    <col min="17" max="17" width="14.140625" style="0" hidden="1" customWidth="1"/>
    <col min="18" max="18" width="8.7109375" style="0" customWidth="1"/>
    <col min="19" max="19" width="11.57421875" style="0" customWidth="1"/>
    <col min="20" max="20" width="12.00390625" style="0" customWidth="1"/>
    <col min="21" max="21" width="15.140625" style="0" hidden="1" customWidth="1"/>
  </cols>
  <sheetData>
    <row r="1" spans="1:16" ht="30.75" customHeight="1">
      <c r="A1" s="86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1" ht="24.75" customHeight="1">
      <c r="A2" s="90" t="s">
        <v>0</v>
      </c>
      <c r="B2" s="105" t="s">
        <v>1</v>
      </c>
      <c r="C2" s="92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8" t="s">
        <v>15</v>
      </c>
      <c r="Q2" s="35"/>
      <c r="R2" s="36" t="s">
        <v>16</v>
      </c>
      <c r="S2" s="107" t="s">
        <v>124</v>
      </c>
      <c r="T2" s="107" t="s">
        <v>121</v>
      </c>
      <c r="U2" s="87" t="s">
        <v>118</v>
      </c>
    </row>
    <row r="3" spans="1:21" ht="26.25" customHeight="1">
      <c r="A3" s="91"/>
      <c r="B3" s="106"/>
      <c r="C3" s="93"/>
      <c r="D3" s="33" t="s">
        <v>113</v>
      </c>
      <c r="E3" s="33" t="s">
        <v>113</v>
      </c>
      <c r="F3" s="33" t="s">
        <v>113</v>
      </c>
      <c r="G3" s="33" t="s">
        <v>113</v>
      </c>
      <c r="H3" s="33" t="s">
        <v>113</v>
      </c>
      <c r="I3" s="33" t="s">
        <v>113</v>
      </c>
      <c r="J3" s="33" t="s">
        <v>113</v>
      </c>
      <c r="K3" s="33" t="s">
        <v>113</v>
      </c>
      <c r="L3" s="33" t="s">
        <v>113</v>
      </c>
      <c r="M3" s="33" t="s">
        <v>113</v>
      </c>
      <c r="N3" s="33" t="s">
        <v>113</v>
      </c>
      <c r="O3" s="33" t="s">
        <v>113</v>
      </c>
      <c r="P3" s="33" t="s">
        <v>113</v>
      </c>
      <c r="Q3" s="37"/>
      <c r="R3" s="34" t="s">
        <v>113</v>
      </c>
      <c r="S3" s="108"/>
      <c r="T3" s="108"/>
      <c r="U3" s="88"/>
    </row>
    <row r="4" spans="1:21" s="10" customFormat="1" ht="15">
      <c r="A4" s="9">
        <v>1</v>
      </c>
      <c r="B4" s="1" t="s">
        <v>17</v>
      </c>
      <c r="C4" s="1" t="s">
        <v>18</v>
      </c>
      <c r="D4" s="14">
        <v>2022</v>
      </c>
      <c r="E4" s="20">
        <v>1970</v>
      </c>
      <c r="F4" s="75">
        <v>1940</v>
      </c>
      <c r="G4" s="78">
        <v>2113</v>
      </c>
      <c r="H4" s="14">
        <v>2020</v>
      </c>
      <c r="I4" s="14">
        <v>2189</v>
      </c>
      <c r="J4" s="22">
        <v>2022</v>
      </c>
      <c r="K4" s="14">
        <v>2225</v>
      </c>
      <c r="L4" s="14">
        <v>2292</v>
      </c>
      <c r="M4" s="39">
        <v>2155</v>
      </c>
      <c r="N4" s="20">
        <v>2077</v>
      </c>
      <c r="O4" s="20">
        <v>2026</v>
      </c>
      <c r="P4" s="4"/>
      <c r="Q4" s="29">
        <v>24512.519999999997</v>
      </c>
      <c r="R4" s="31">
        <f aca="true" t="shared" si="0" ref="R4:R53">SUM(D4:P4)</f>
        <v>25051</v>
      </c>
      <c r="S4" s="31">
        <f>R4/12</f>
        <v>2087.5833333333335</v>
      </c>
      <c r="T4" s="31">
        <v>2087.8425</v>
      </c>
      <c r="U4" s="19">
        <v>2089.278</v>
      </c>
    </row>
    <row r="5" spans="1:21" ht="15">
      <c r="A5" s="9">
        <f aca="true" t="shared" si="1" ref="A5:A53">A4+1</f>
        <v>2</v>
      </c>
      <c r="B5" s="1" t="s">
        <v>19</v>
      </c>
      <c r="C5" s="2" t="s">
        <v>20</v>
      </c>
      <c r="D5" s="15">
        <v>1596.1</v>
      </c>
      <c r="E5" s="20">
        <v>1647</v>
      </c>
      <c r="F5" s="76">
        <v>1583.829</v>
      </c>
      <c r="G5" s="78">
        <v>1737.619</v>
      </c>
      <c r="H5" s="15">
        <v>1607.8310000000001</v>
      </c>
      <c r="I5" s="15">
        <v>1801.5</v>
      </c>
      <c r="J5" s="23">
        <v>1625.801</v>
      </c>
      <c r="K5" s="15">
        <v>1757.201</v>
      </c>
      <c r="L5" s="15">
        <v>1812.2089999999998</v>
      </c>
      <c r="M5" s="39">
        <v>1634.805</v>
      </c>
      <c r="N5" s="20">
        <v>1718.2</v>
      </c>
      <c r="O5" s="41">
        <v>1721.8</v>
      </c>
      <c r="P5" s="4"/>
      <c r="Q5" s="35">
        <v>20605.03</v>
      </c>
      <c r="R5" s="31">
        <f t="shared" si="0"/>
        <v>20243.895</v>
      </c>
      <c r="S5" s="31">
        <f aca="true" t="shared" si="2" ref="S5:S53">R5/12</f>
        <v>1686.99125</v>
      </c>
      <c r="T5" s="31">
        <v>1975.164083333333</v>
      </c>
      <c r="U5" s="19">
        <v>1729.8834215686275</v>
      </c>
    </row>
    <row r="6" spans="1:21" ht="15">
      <c r="A6" s="9">
        <f t="shared" si="1"/>
        <v>3</v>
      </c>
      <c r="B6" s="1" t="s">
        <v>21</v>
      </c>
      <c r="C6" s="2" t="s">
        <v>22</v>
      </c>
      <c r="D6" s="15">
        <v>1632</v>
      </c>
      <c r="E6" s="20">
        <v>1620</v>
      </c>
      <c r="F6" s="76">
        <v>1648</v>
      </c>
      <c r="G6" s="78">
        <v>1778</v>
      </c>
      <c r="H6" s="15">
        <v>1618</v>
      </c>
      <c r="I6" s="15">
        <v>1734</v>
      </c>
      <c r="J6" s="23">
        <v>1576</v>
      </c>
      <c r="K6" s="15">
        <v>1842</v>
      </c>
      <c r="L6" s="15">
        <v>1912</v>
      </c>
      <c r="M6" s="39">
        <v>1702</v>
      </c>
      <c r="N6" s="20">
        <v>1763</v>
      </c>
      <c r="O6" s="41">
        <v>1774</v>
      </c>
      <c r="P6" s="4"/>
      <c r="Q6" s="35">
        <v>20475.86</v>
      </c>
      <c r="R6" s="31">
        <f t="shared" si="0"/>
        <v>20599</v>
      </c>
      <c r="S6" s="31">
        <f t="shared" si="2"/>
        <v>1716.5833333333333</v>
      </c>
      <c r="T6" s="31">
        <v>1758.8358333333333</v>
      </c>
      <c r="U6" s="19">
        <v>1788.735</v>
      </c>
    </row>
    <row r="7" spans="1:21" ht="15">
      <c r="A7" s="9">
        <f t="shared" si="1"/>
        <v>4</v>
      </c>
      <c r="B7" s="1" t="s">
        <v>23</v>
      </c>
      <c r="C7" s="2" t="s">
        <v>24</v>
      </c>
      <c r="D7" s="15">
        <v>1534</v>
      </c>
      <c r="E7" s="20">
        <v>1503</v>
      </c>
      <c r="F7" s="76">
        <v>1661</v>
      </c>
      <c r="G7" s="78">
        <v>1547</v>
      </c>
      <c r="H7" s="15">
        <v>1710</v>
      </c>
      <c r="I7" s="15">
        <v>1635</v>
      </c>
      <c r="J7" s="23">
        <v>1539</v>
      </c>
      <c r="K7" s="15">
        <v>1697</v>
      </c>
      <c r="L7" s="15">
        <v>1726</v>
      </c>
      <c r="M7" s="39">
        <v>1489</v>
      </c>
      <c r="N7" s="20">
        <v>1575</v>
      </c>
      <c r="O7" s="41">
        <v>1570</v>
      </c>
      <c r="P7" s="4"/>
      <c r="Q7" s="35">
        <v>21436.2</v>
      </c>
      <c r="R7" s="31">
        <f t="shared" si="0"/>
        <v>19186</v>
      </c>
      <c r="S7" s="31">
        <f t="shared" si="2"/>
        <v>1598.8333333333333</v>
      </c>
      <c r="T7" s="31">
        <v>1619.2816666666665</v>
      </c>
      <c r="U7" s="19">
        <v>1722.5183333333334</v>
      </c>
    </row>
    <row r="8" spans="1:21" ht="15">
      <c r="A8" s="9">
        <f t="shared" si="1"/>
        <v>5</v>
      </c>
      <c r="B8" s="1" t="s">
        <v>25</v>
      </c>
      <c r="C8" s="2" t="s">
        <v>26</v>
      </c>
      <c r="D8" s="15">
        <v>1660</v>
      </c>
      <c r="E8" s="20">
        <v>1572</v>
      </c>
      <c r="F8" s="76">
        <v>1574.597</v>
      </c>
      <c r="G8" s="78">
        <v>1676.963</v>
      </c>
      <c r="H8" s="15">
        <v>1703.324</v>
      </c>
      <c r="I8" s="15">
        <v>1844.8</v>
      </c>
      <c r="J8" s="23">
        <v>1721.155</v>
      </c>
      <c r="K8" s="15">
        <v>1802.929</v>
      </c>
      <c r="L8" s="15">
        <v>1894.926</v>
      </c>
      <c r="M8" s="39">
        <v>1615.2240000000002</v>
      </c>
      <c r="N8" s="20">
        <v>1666.1</v>
      </c>
      <c r="O8" s="41">
        <v>1667.3</v>
      </c>
      <c r="P8" s="4"/>
      <c r="Q8" s="35">
        <v>21187.979999999996</v>
      </c>
      <c r="R8" s="31">
        <f t="shared" si="0"/>
        <v>20399.317999999996</v>
      </c>
      <c r="S8" s="31">
        <f t="shared" si="2"/>
        <v>1699.9431666666662</v>
      </c>
      <c r="T8" s="31">
        <v>2029.3755833333335</v>
      </c>
      <c r="U8" s="19">
        <v>1925.0679509803922</v>
      </c>
    </row>
    <row r="9" spans="1:21" ht="15">
      <c r="A9" s="9">
        <f t="shared" si="1"/>
        <v>6</v>
      </c>
      <c r="B9" s="1" t="s">
        <v>27</v>
      </c>
      <c r="C9" s="2" t="s">
        <v>28</v>
      </c>
      <c r="D9" s="15">
        <v>3993</v>
      </c>
      <c r="E9" s="20">
        <v>3802</v>
      </c>
      <c r="F9" s="76">
        <v>3693</v>
      </c>
      <c r="G9" s="78">
        <v>4697</v>
      </c>
      <c r="H9" s="15">
        <v>3756</v>
      </c>
      <c r="I9" s="15">
        <v>3958</v>
      </c>
      <c r="J9" s="23">
        <v>4088</v>
      </c>
      <c r="K9" s="15">
        <v>4331</v>
      </c>
      <c r="L9" s="15">
        <v>4503</v>
      </c>
      <c r="M9" s="39">
        <v>4191</v>
      </c>
      <c r="N9" s="20">
        <v>4377</v>
      </c>
      <c r="O9" s="41">
        <v>4147</v>
      </c>
      <c r="P9" s="4"/>
      <c r="Q9" s="35">
        <v>51774.409999999996</v>
      </c>
      <c r="R9" s="31">
        <f t="shared" si="0"/>
        <v>49536</v>
      </c>
      <c r="S9" s="31">
        <f t="shared" si="2"/>
        <v>4128</v>
      </c>
      <c r="T9" s="31">
        <v>4282.035</v>
      </c>
      <c r="U9" s="19">
        <v>4550.445</v>
      </c>
    </row>
    <row r="10" spans="1:21" ht="15">
      <c r="A10" s="9">
        <f t="shared" si="1"/>
        <v>7</v>
      </c>
      <c r="B10" s="1" t="s">
        <v>29</v>
      </c>
      <c r="C10" s="2" t="s">
        <v>30</v>
      </c>
      <c r="D10" s="15">
        <v>1904</v>
      </c>
      <c r="E10" s="20">
        <v>1877</v>
      </c>
      <c r="F10" s="76">
        <v>1821</v>
      </c>
      <c r="G10" s="78">
        <v>2010</v>
      </c>
      <c r="H10" s="15">
        <v>1997</v>
      </c>
      <c r="I10" s="15">
        <v>2096</v>
      </c>
      <c r="J10" s="23">
        <v>1895</v>
      </c>
      <c r="K10" s="15">
        <v>2039</v>
      </c>
      <c r="L10" s="15">
        <v>2135</v>
      </c>
      <c r="M10" s="39">
        <v>1901</v>
      </c>
      <c r="N10" s="20">
        <v>1935</v>
      </c>
      <c r="O10" s="41">
        <v>1983</v>
      </c>
      <c r="P10" s="4"/>
      <c r="Q10" s="35">
        <v>24000.46</v>
      </c>
      <c r="R10" s="31">
        <f t="shared" si="0"/>
        <v>23593</v>
      </c>
      <c r="S10" s="31">
        <f t="shared" si="2"/>
        <v>1966.0833333333333</v>
      </c>
      <c r="T10" s="31">
        <v>2057.72</v>
      </c>
      <c r="U10" s="19">
        <v>2117.9208333333336</v>
      </c>
    </row>
    <row r="11" spans="1:21" ht="15">
      <c r="A11" s="9">
        <f t="shared" si="1"/>
        <v>8</v>
      </c>
      <c r="B11" s="1" t="s">
        <v>31</v>
      </c>
      <c r="C11" s="2" t="s">
        <v>32</v>
      </c>
      <c r="D11" s="15">
        <v>1397.7</v>
      </c>
      <c r="E11" s="20">
        <v>1375</v>
      </c>
      <c r="F11" s="76">
        <v>1347.008</v>
      </c>
      <c r="G11" s="78">
        <v>1468.2</v>
      </c>
      <c r="H11" s="15">
        <v>1441.176</v>
      </c>
      <c r="I11" s="15">
        <v>1457.1</v>
      </c>
      <c r="J11" s="23">
        <v>1510.267</v>
      </c>
      <c r="K11" s="15">
        <v>1704.537</v>
      </c>
      <c r="L11" s="15">
        <v>1609.729</v>
      </c>
      <c r="M11" s="39">
        <v>1409.215</v>
      </c>
      <c r="N11" s="20">
        <v>1457.2</v>
      </c>
      <c r="O11" s="41">
        <v>1455.3</v>
      </c>
      <c r="P11" s="4"/>
      <c r="Q11" s="35">
        <v>19023.27</v>
      </c>
      <c r="R11" s="31">
        <f t="shared" si="0"/>
        <v>17632.432</v>
      </c>
      <c r="S11" s="31">
        <f t="shared" si="2"/>
        <v>1469.3693333333333</v>
      </c>
      <c r="T11" s="31">
        <v>1619.25325</v>
      </c>
      <c r="U11" s="19">
        <v>1666.2485</v>
      </c>
    </row>
    <row r="12" spans="1:21" ht="15">
      <c r="A12" s="9">
        <f t="shared" si="1"/>
        <v>9</v>
      </c>
      <c r="B12" s="1" t="s">
        <v>33</v>
      </c>
      <c r="C12" s="2" t="s">
        <v>34</v>
      </c>
      <c r="D12" s="15">
        <v>1363.5</v>
      </c>
      <c r="E12" s="20">
        <v>1410</v>
      </c>
      <c r="F12" s="76">
        <v>1477.2530000000002</v>
      </c>
      <c r="G12" s="78">
        <v>1617.33</v>
      </c>
      <c r="H12" s="15">
        <v>1470.101</v>
      </c>
      <c r="I12" s="15">
        <v>1674.7</v>
      </c>
      <c r="J12" s="23">
        <v>1419.1309999999999</v>
      </c>
      <c r="K12" s="15">
        <v>1559.118</v>
      </c>
      <c r="L12" s="15">
        <v>1754.248</v>
      </c>
      <c r="M12" s="39">
        <v>1469.091</v>
      </c>
      <c r="N12" s="20">
        <v>1510.7</v>
      </c>
      <c r="O12" s="41">
        <v>1551.3</v>
      </c>
      <c r="P12" s="4"/>
      <c r="Q12" s="35">
        <v>17914.050000000003</v>
      </c>
      <c r="R12" s="31">
        <f t="shared" si="0"/>
        <v>18276.472</v>
      </c>
      <c r="S12" s="31">
        <f t="shared" si="2"/>
        <v>1523.0393333333334</v>
      </c>
      <c r="T12" s="31">
        <v>1701.3215833333331</v>
      </c>
      <c r="U12" s="19">
        <v>1568.5567499999997</v>
      </c>
    </row>
    <row r="13" spans="1:21" ht="15">
      <c r="A13" s="9">
        <f t="shared" si="1"/>
        <v>10</v>
      </c>
      <c r="B13" s="1" t="s">
        <v>35</v>
      </c>
      <c r="C13" s="2" t="s">
        <v>36</v>
      </c>
      <c r="D13" s="15">
        <v>647.9</v>
      </c>
      <c r="E13" s="20">
        <v>681</v>
      </c>
      <c r="F13" s="76">
        <v>612.736</v>
      </c>
      <c r="G13" s="78">
        <v>702.533</v>
      </c>
      <c r="H13" s="15">
        <v>572.924</v>
      </c>
      <c r="I13" s="15">
        <v>729.6700000000001</v>
      </c>
      <c r="J13" s="23">
        <v>697.56</v>
      </c>
      <c r="K13" s="15">
        <v>789.803</v>
      </c>
      <c r="L13" s="15">
        <v>816.0350000000001</v>
      </c>
      <c r="M13" s="39">
        <v>694.6510000000001</v>
      </c>
      <c r="N13" s="20">
        <v>764.2</v>
      </c>
      <c r="O13" s="41">
        <v>773.5</v>
      </c>
      <c r="P13" s="4"/>
      <c r="Q13" s="35">
        <v>8959.36</v>
      </c>
      <c r="R13" s="31">
        <f t="shared" si="0"/>
        <v>8482.511999999999</v>
      </c>
      <c r="S13" s="31">
        <f t="shared" si="2"/>
        <v>706.8759999999999</v>
      </c>
      <c r="T13" s="31">
        <v>749.4213333333332</v>
      </c>
      <c r="U13" s="19">
        <v>777.46125</v>
      </c>
    </row>
    <row r="14" spans="1:21" ht="15">
      <c r="A14" s="9">
        <f t="shared" si="1"/>
        <v>11</v>
      </c>
      <c r="B14" s="1" t="s">
        <v>37</v>
      </c>
      <c r="C14" s="2" t="s">
        <v>38</v>
      </c>
      <c r="D14" s="15">
        <v>1454.1</v>
      </c>
      <c r="E14" s="20">
        <v>1393</v>
      </c>
      <c r="F14" s="76">
        <v>1403.566</v>
      </c>
      <c r="G14" s="78">
        <v>1425.004</v>
      </c>
      <c r="H14" s="15">
        <v>1317.857</v>
      </c>
      <c r="I14" s="15">
        <v>1673</v>
      </c>
      <c r="J14" s="23">
        <v>1460.752</v>
      </c>
      <c r="K14" s="15">
        <v>1711.28</v>
      </c>
      <c r="L14" s="15">
        <v>1847.1860000000001</v>
      </c>
      <c r="M14" s="39">
        <v>1435.183</v>
      </c>
      <c r="N14" s="20">
        <v>1553.4</v>
      </c>
      <c r="O14" s="41">
        <v>1565.6</v>
      </c>
      <c r="P14" s="4"/>
      <c r="Q14" s="35">
        <v>19178.15</v>
      </c>
      <c r="R14" s="31">
        <f t="shared" si="0"/>
        <v>18239.928</v>
      </c>
      <c r="S14" s="31">
        <f t="shared" si="2"/>
        <v>1519.994</v>
      </c>
      <c r="T14" s="31">
        <v>1792.5719166666668</v>
      </c>
      <c r="U14" s="19">
        <v>1683.9889166666665</v>
      </c>
    </row>
    <row r="15" spans="1:21" ht="15">
      <c r="A15" s="9">
        <f t="shared" si="1"/>
        <v>12</v>
      </c>
      <c r="B15" s="1" t="s">
        <v>39</v>
      </c>
      <c r="C15" s="2" t="s">
        <v>40</v>
      </c>
      <c r="D15" s="15">
        <v>749</v>
      </c>
      <c r="E15" s="20">
        <v>696</v>
      </c>
      <c r="F15" s="76">
        <v>703</v>
      </c>
      <c r="G15" s="78">
        <v>771</v>
      </c>
      <c r="H15" s="15">
        <v>726</v>
      </c>
      <c r="I15" s="15">
        <v>786</v>
      </c>
      <c r="J15" s="23">
        <v>737</v>
      </c>
      <c r="K15" s="15">
        <v>777</v>
      </c>
      <c r="L15" s="15">
        <v>816</v>
      </c>
      <c r="M15" s="39">
        <v>762</v>
      </c>
      <c r="N15" s="20">
        <v>774</v>
      </c>
      <c r="O15" s="41">
        <v>748</v>
      </c>
      <c r="P15" s="4"/>
      <c r="Q15" s="35">
        <v>9112.58</v>
      </c>
      <c r="R15" s="31">
        <f t="shared" si="0"/>
        <v>9045</v>
      </c>
      <c r="S15" s="31">
        <f t="shared" si="2"/>
        <v>753.75</v>
      </c>
      <c r="T15" s="31">
        <v>738.9125</v>
      </c>
      <c r="U15" s="19">
        <v>752.0233333333332</v>
      </c>
    </row>
    <row r="16" spans="1:21" ht="15">
      <c r="A16" s="9">
        <f t="shared" si="1"/>
        <v>13</v>
      </c>
      <c r="B16" s="1" t="s">
        <v>41</v>
      </c>
      <c r="C16" s="2" t="s">
        <v>42</v>
      </c>
      <c r="D16" s="15">
        <v>1600</v>
      </c>
      <c r="E16" s="20">
        <v>1448</v>
      </c>
      <c r="F16" s="76">
        <v>1417</v>
      </c>
      <c r="G16" s="78">
        <v>1539</v>
      </c>
      <c r="H16" s="15">
        <v>1466</v>
      </c>
      <c r="I16" s="15">
        <v>1621</v>
      </c>
      <c r="J16" s="23">
        <v>1521</v>
      </c>
      <c r="K16" s="15">
        <v>1705</v>
      </c>
      <c r="L16" s="15">
        <v>1765</v>
      </c>
      <c r="M16" s="39">
        <v>1499</v>
      </c>
      <c r="N16" s="20">
        <v>1478</v>
      </c>
      <c r="O16" s="41">
        <v>1400</v>
      </c>
      <c r="P16" s="4"/>
      <c r="Q16" s="35">
        <v>19507.5</v>
      </c>
      <c r="R16" s="31">
        <f t="shared" si="0"/>
        <v>18459</v>
      </c>
      <c r="S16" s="31">
        <f t="shared" si="2"/>
        <v>1538.25</v>
      </c>
      <c r="T16" s="31">
        <v>1542.51</v>
      </c>
      <c r="U16" s="19">
        <v>1414.9823333333334</v>
      </c>
    </row>
    <row r="17" spans="1:21" ht="15">
      <c r="A17" s="9">
        <f t="shared" si="1"/>
        <v>14</v>
      </c>
      <c r="B17" s="1" t="s">
        <v>43</v>
      </c>
      <c r="C17" s="2" t="s">
        <v>44</v>
      </c>
      <c r="D17" s="15">
        <v>3167</v>
      </c>
      <c r="E17" s="20">
        <v>2946</v>
      </c>
      <c r="F17" s="76">
        <v>2669</v>
      </c>
      <c r="G17" s="78">
        <v>3069</v>
      </c>
      <c r="H17" s="15">
        <v>2963</v>
      </c>
      <c r="I17" s="15">
        <v>3077</v>
      </c>
      <c r="J17" s="23">
        <v>2801</v>
      </c>
      <c r="K17" s="15">
        <v>3127</v>
      </c>
      <c r="L17" s="15">
        <v>3270</v>
      </c>
      <c r="M17" s="39">
        <v>3158</v>
      </c>
      <c r="N17" s="20">
        <v>3192</v>
      </c>
      <c r="O17" s="41">
        <v>3099</v>
      </c>
      <c r="P17" s="4"/>
      <c r="Q17" s="35">
        <v>35569.05</v>
      </c>
      <c r="R17" s="31">
        <f t="shared" si="0"/>
        <v>36538</v>
      </c>
      <c r="S17" s="31">
        <f t="shared" si="2"/>
        <v>3044.8333333333335</v>
      </c>
      <c r="T17" s="31">
        <v>3069.185833333333</v>
      </c>
      <c r="U17" s="19">
        <v>3304.271666666666</v>
      </c>
    </row>
    <row r="18" spans="1:21" ht="15">
      <c r="A18" s="9">
        <f t="shared" si="1"/>
        <v>15</v>
      </c>
      <c r="B18" s="1" t="s">
        <v>45</v>
      </c>
      <c r="C18" s="2" t="s">
        <v>46</v>
      </c>
      <c r="D18" s="15">
        <v>688</v>
      </c>
      <c r="E18" s="20">
        <v>635</v>
      </c>
      <c r="F18" s="76">
        <v>668</v>
      </c>
      <c r="G18" s="78">
        <v>691</v>
      </c>
      <c r="H18" s="15">
        <v>658</v>
      </c>
      <c r="I18" s="15">
        <v>686</v>
      </c>
      <c r="J18" s="23">
        <v>630</v>
      </c>
      <c r="K18" s="15">
        <v>760</v>
      </c>
      <c r="L18" s="15">
        <v>788</v>
      </c>
      <c r="M18" s="39">
        <v>689</v>
      </c>
      <c r="N18" s="20">
        <v>695</v>
      </c>
      <c r="O18" s="41">
        <v>664</v>
      </c>
      <c r="P18" s="4"/>
      <c r="Q18" s="35">
        <v>7911.17</v>
      </c>
      <c r="R18" s="31">
        <f t="shared" si="0"/>
        <v>8252</v>
      </c>
      <c r="S18" s="31">
        <f t="shared" si="2"/>
        <v>687.6666666666666</v>
      </c>
      <c r="T18" s="31">
        <v>668.8183333333333</v>
      </c>
      <c r="U18" s="19">
        <v>726.3616666666667</v>
      </c>
    </row>
    <row r="19" spans="1:21" ht="15">
      <c r="A19" s="9">
        <f t="shared" si="1"/>
        <v>16</v>
      </c>
      <c r="B19" s="1" t="s">
        <v>47</v>
      </c>
      <c r="C19" s="2" t="s">
        <v>48</v>
      </c>
      <c r="D19" s="15">
        <v>1439</v>
      </c>
      <c r="E19" s="20">
        <v>1380</v>
      </c>
      <c r="F19" s="76">
        <v>1299</v>
      </c>
      <c r="G19" s="78">
        <v>1349</v>
      </c>
      <c r="H19" s="15">
        <v>1326</v>
      </c>
      <c r="I19" s="15">
        <v>1405</v>
      </c>
      <c r="J19" s="23">
        <v>1465</v>
      </c>
      <c r="K19" s="15">
        <v>1612</v>
      </c>
      <c r="L19" s="15">
        <v>1520</v>
      </c>
      <c r="M19" s="39">
        <v>1489</v>
      </c>
      <c r="N19" s="20">
        <v>1503</v>
      </c>
      <c r="O19" s="41">
        <v>1378</v>
      </c>
      <c r="P19" s="4"/>
      <c r="Q19" s="35">
        <v>18339.43</v>
      </c>
      <c r="R19" s="31">
        <f t="shared" si="0"/>
        <v>17165</v>
      </c>
      <c r="S19" s="31">
        <f t="shared" si="2"/>
        <v>1430.4166666666667</v>
      </c>
      <c r="T19" s="31">
        <v>1470.0316666666665</v>
      </c>
      <c r="U19" s="19">
        <v>1607.6875</v>
      </c>
    </row>
    <row r="20" spans="1:21" ht="15">
      <c r="A20" s="9">
        <f t="shared" si="1"/>
        <v>17</v>
      </c>
      <c r="B20" s="1" t="s">
        <v>49</v>
      </c>
      <c r="C20" s="2" t="s">
        <v>50</v>
      </c>
      <c r="D20" s="15">
        <v>621</v>
      </c>
      <c r="E20" s="20">
        <v>567</v>
      </c>
      <c r="F20" s="76">
        <v>541</v>
      </c>
      <c r="G20" s="78">
        <v>578</v>
      </c>
      <c r="H20" s="15">
        <v>567</v>
      </c>
      <c r="I20" s="21">
        <v>604</v>
      </c>
      <c r="J20" s="23">
        <v>572</v>
      </c>
      <c r="K20" s="15">
        <v>777</v>
      </c>
      <c r="L20" s="15">
        <v>636</v>
      </c>
      <c r="M20" s="39">
        <v>609</v>
      </c>
      <c r="N20" s="20">
        <v>597</v>
      </c>
      <c r="O20" s="41">
        <v>598</v>
      </c>
      <c r="P20" s="4"/>
      <c r="Q20" s="35">
        <v>7267.75</v>
      </c>
      <c r="R20" s="31">
        <f t="shared" si="0"/>
        <v>7267</v>
      </c>
      <c r="S20" s="31">
        <f t="shared" si="2"/>
        <v>605.5833333333334</v>
      </c>
      <c r="T20" s="31">
        <v>584.2775</v>
      </c>
      <c r="U20" s="19">
        <v>584.444</v>
      </c>
    </row>
    <row r="21" spans="1:21" ht="15">
      <c r="A21" s="9">
        <v>18</v>
      </c>
      <c r="B21" s="1" t="s">
        <v>53</v>
      </c>
      <c r="C21" s="2" t="s">
        <v>54</v>
      </c>
      <c r="D21" s="15">
        <v>1691.6</v>
      </c>
      <c r="E21" s="20">
        <v>1773</v>
      </c>
      <c r="F21" s="76">
        <v>1667.438</v>
      </c>
      <c r="G21" s="78">
        <v>1765.483</v>
      </c>
      <c r="H21" s="15">
        <v>1707.996</v>
      </c>
      <c r="I21" s="15">
        <v>1675</v>
      </c>
      <c r="J21" s="23">
        <v>1717.654</v>
      </c>
      <c r="K21" s="15">
        <v>1876.645</v>
      </c>
      <c r="L21" s="15">
        <v>1930.5389999999998</v>
      </c>
      <c r="M21" s="14">
        <v>1801.868</v>
      </c>
      <c r="N21" s="14">
        <v>1746</v>
      </c>
      <c r="O21" s="41">
        <v>1690</v>
      </c>
      <c r="P21" s="4"/>
      <c r="Q21" s="35">
        <v>22337.059999999998</v>
      </c>
      <c r="R21" s="31">
        <f t="shared" si="0"/>
        <v>21043.222999999998</v>
      </c>
      <c r="S21" s="31">
        <f t="shared" si="2"/>
        <v>1753.6019166666665</v>
      </c>
      <c r="T21" s="31">
        <v>1947.9694166666668</v>
      </c>
      <c r="U21" s="19">
        <v>1969.3832647058823</v>
      </c>
    </row>
    <row r="22" spans="1:21" ht="15">
      <c r="A22" s="9">
        <f t="shared" si="1"/>
        <v>19</v>
      </c>
      <c r="B22" s="1" t="s">
        <v>55</v>
      </c>
      <c r="C22" s="2" t="s">
        <v>56</v>
      </c>
      <c r="D22" s="15">
        <v>1817</v>
      </c>
      <c r="E22" s="20">
        <v>1779</v>
      </c>
      <c r="F22" s="76">
        <v>1706.247</v>
      </c>
      <c r="G22" s="78">
        <v>1735.547</v>
      </c>
      <c r="H22" s="15">
        <v>1537.594</v>
      </c>
      <c r="I22" s="15">
        <v>1786</v>
      </c>
      <c r="J22" s="23">
        <v>1890.484</v>
      </c>
      <c r="K22" s="15">
        <v>1984.876</v>
      </c>
      <c r="L22" s="15">
        <v>1913.089</v>
      </c>
      <c r="M22" s="14">
        <v>1892.093</v>
      </c>
      <c r="N22" s="14">
        <v>1823.6</v>
      </c>
      <c r="O22" s="41">
        <v>1827.3</v>
      </c>
      <c r="P22" s="4"/>
      <c r="Q22" s="35">
        <v>23694.36</v>
      </c>
      <c r="R22" s="31">
        <f t="shared" si="0"/>
        <v>21692.829999999998</v>
      </c>
      <c r="S22" s="31">
        <f t="shared" si="2"/>
        <v>1807.7358333333332</v>
      </c>
      <c r="T22" s="31">
        <v>2002.68725</v>
      </c>
      <c r="U22" s="19">
        <v>1933.2814166666667</v>
      </c>
    </row>
    <row r="23" spans="1:21" ht="15">
      <c r="A23" s="9">
        <f t="shared" si="1"/>
        <v>20</v>
      </c>
      <c r="B23" s="1" t="s">
        <v>57</v>
      </c>
      <c r="C23" s="2" t="s">
        <v>58</v>
      </c>
      <c r="D23" s="15">
        <v>3107</v>
      </c>
      <c r="E23" s="20">
        <v>2834</v>
      </c>
      <c r="F23" s="76">
        <v>2786</v>
      </c>
      <c r="G23" s="78">
        <v>2974</v>
      </c>
      <c r="H23" s="15">
        <v>2877</v>
      </c>
      <c r="I23" s="15">
        <v>3086</v>
      </c>
      <c r="J23" s="23">
        <v>2828</v>
      </c>
      <c r="K23" s="15">
        <v>3267</v>
      </c>
      <c r="L23" s="15">
        <v>3462</v>
      </c>
      <c r="M23" s="14">
        <v>2913</v>
      </c>
      <c r="N23" s="14">
        <v>3005</v>
      </c>
      <c r="O23" s="41">
        <v>3101</v>
      </c>
      <c r="P23" s="4"/>
      <c r="Q23" s="35">
        <v>37197.240000000005</v>
      </c>
      <c r="R23" s="31">
        <f t="shared" si="0"/>
        <v>36240</v>
      </c>
      <c r="S23" s="31">
        <f t="shared" si="2"/>
        <v>3020</v>
      </c>
      <c r="T23" s="31">
        <v>2942.5866666666666</v>
      </c>
      <c r="U23" s="19">
        <v>2884.0795</v>
      </c>
    </row>
    <row r="24" spans="1:21" ht="15">
      <c r="A24" s="9">
        <f t="shared" si="1"/>
        <v>21</v>
      </c>
      <c r="B24" s="1" t="s">
        <v>59</v>
      </c>
      <c r="C24" s="2" t="s">
        <v>60</v>
      </c>
      <c r="D24" s="15">
        <v>1978.2</v>
      </c>
      <c r="E24" s="20">
        <v>1885</v>
      </c>
      <c r="F24" s="76">
        <v>1804.356</v>
      </c>
      <c r="G24" s="78">
        <v>1882.217</v>
      </c>
      <c r="H24" s="15">
        <v>1866.0349999999999</v>
      </c>
      <c r="I24" s="15">
        <v>2316.16</v>
      </c>
      <c r="J24" s="23">
        <v>2097.824</v>
      </c>
      <c r="K24" s="15">
        <v>2274.552</v>
      </c>
      <c r="L24" s="15">
        <v>2417.465</v>
      </c>
      <c r="M24" s="14">
        <v>2030.725</v>
      </c>
      <c r="N24" s="14">
        <v>2081.5</v>
      </c>
      <c r="O24" s="41">
        <v>2169.1</v>
      </c>
      <c r="P24" s="4"/>
      <c r="Q24" s="35">
        <v>24523.6</v>
      </c>
      <c r="R24" s="31">
        <f t="shared" si="0"/>
        <v>24803.134</v>
      </c>
      <c r="S24" s="31">
        <f t="shared" si="2"/>
        <v>2066.927833333333</v>
      </c>
      <c r="T24" s="31">
        <v>2098.431666666667</v>
      </c>
      <c r="U24" s="19">
        <v>2047.6074166666667</v>
      </c>
    </row>
    <row r="25" spans="1:21" ht="15">
      <c r="A25" s="9">
        <f t="shared" si="1"/>
        <v>22</v>
      </c>
      <c r="B25" s="1" t="s">
        <v>61</v>
      </c>
      <c r="C25" s="2" t="s">
        <v>62</v>
      </c>
      <c r="D25" s="15">
        <v>2408.6</v>
      </c>
      <c r="E25" s="20">
        <v>2243</v>
      </c>
      <c r="F25" s="76">
        <v>2082.373</v>
      </c>
      <c r="G25" s="78">
        <v>2248.4300000000003</v>
      </c>
      <c r="H25" s="15">
        <v>2131.601</v>
      </c>
      <c r="I25" s="15">
        <v>2209.01</v>
      </c>
      <c r="J25" s="23">
        <v>2379.969</v>
      </c>
      <c r="K25" s="15">
        <v>2577.583</v>
      </c>
      <c r="L25" s="15">
        <v>2527.3559999999998</v>
      </c>
      <c r="M25" s="14">
        <v>2211.5879999999997</v>
      </c>
      <c r="N25" s="14">
        <v>2478.5</v>
      </c>
      <c r="O25" s="41">
        <v>2345.9</v>
      </c>
      <c r="P25" s="4"/>
      <c r="Q25" s="35">
        <v>31843.59</v>
      </c>
      <c r="R25" s="31">
        <f t="shared" si="0"/>
        <v>27843.91</v>
      </c>
      <c r="S25" s="31">
        <f t="shared" si="2"/>
        <v>2320.3258333333333</v>
      </c>
      <c r="T25" s="31">
        <v>2685.0227500000005</v>
      </c>
      <c r="U25" s="19">
        <v>2588.581666666667</v>
      </c>
    </row>
    <row r="26" spans="1:21" ht="15">
      <c r="A26" s="9">
        <f t="shared" si="1"/>
        <v>23</v>
      </c>
      <c r="B26" s="1" t="s">
        <v>63</v>
      </c>
      <c r="C26" s="2" t="s">
        <v>64</v>
      </c>
      <c r="D26" s="15">
        <v>1427</v>
      </c>
      <c r="E26" s="20">
        <v>1318</v>
      </c>
      <c r="F26" s="76">
        <v>1284</v>
      </c>
      <c r="G26" s="78">
        <v>1423</v>
      </c>
      <c r="H26" s="15">
        <v>1390</v>
      </c>
      <c r="I26" s="15">
        <v>1555</v>
      </c>
      <c r="J26" s="23">
        <v>1498</v>
      </c>
      <c r="K26" s="15">
        <v>1635</v>
      </c>
      <c r="L26" s="15">
        <v>1626</v>
      </c>
      <c r="M26" s="14">
        <v>1565</v>
      </c>
      <c r="N26" s="14">
        <v>1498</v>
      </c>
      <c r="O26" s="41">
        <v>1493</v>
      </c>
      <c r="P26" s="4"/>
      <c r="Q26" s="35">
        <v>17605.28</v>
      </c>
      <c r="R26" s="31">
        <f t="shared" si="0"/>
        <v>17712</v>
      </c>
      <c r="S26" s="31">
        <f t="shared" si="2"/>
        <v>1476</v>
      </c>
      <c r="T26" s="31">
        <v>1513.42</v>
      </c>
      <c r="U26" s="19">
        <v>1516.756666666667</v>
      </c>
    </row>
    <row r="27" spans="1:21" ht="15">
      <c r="A27" s="9">
        <f t="shared" si="1"/>
        <v>24</v>
      </c>
      <c r="B27" s="1" t="s">
        <v>65</v>
      </c>
      <c r="C27" s="2" t="s">
        <v>66</v>
      </c>
      <c r="D27" s="15">
        <v>635.8</v>
      </c>
      <c r="E27" s="20">
        <v>612</v>
      </c>
      <c r="F27" s="76">
        <v>578.447</v>
      </c>
      <c r="G27" s="78">
        <v>631.076</v>
      </c>
      <c r="H27" s="15">
        <v>594.427</v>
      </c>
      <c r="I27" s="15">
        <v>569.3399999999999</v>
      </c>
      <c r="J27" s="23">
        <v>633.6990000000001</v>
      </c>
      <c r="K27" s="15">
        <v>675.988</v>
      </c>
      <c r="L27" s="15">
        <v>724.058</v>
      </c>
      <c r="M27" s="14">
        <v>626.692</v>
      </c>
      <c r="N27" s="14">
        <v>644.6</v>
      </c>
      <c r="O27" s="41">
        <v>610.2</v>
      </c>
      <c r="P27" s="4"/>
      <c r="Q27" s="35">
        <v>8489.86</v>
      </c>
      <c r="R27" s="31">
        <f t="shared" si="0"/>
        <v>7536.327000000001</v>
      </c>
      <c r="S27" s="31">
        <f t="shared" si="2"/>
        <v>628.0272500000001</v>
      </c>
      <c r="T27" s="31">
        <v>722.6236666666667</v>
      </c>
      <c r="U27" s="19">
        <v>763.0592745098038</v>
      </c>
    </row>
    <row r="28" spans="1:21" ht="15">
      <c r="A28" s="9">
        <f t="shared" si="1"/>
        <v>25</v>
      </c>
      <c r="B28" s="1" t="s">
        <v>67</v>
      </c>
      <c r="C28" s="2" t="s">
        <v>68</v>
      </c>
      <c r="D28" s="15">
        <v>1049</v>
      </c>
      <c r="E28" s="20">
        <v>1061</v>
      </c>
      <c r="F28" s="76">
        <v>1045</v>
      </c>
      <c r="G28" s="78">
        <v>1114</v>
      </c>
      <c r="H28" s="15">
        <v>1070</v>
      </c>
      <c r="I28" s="15">
        <v>1149</v>
      </c>
      <c r="J28" s="23">
        <v>1081</v>
      </c>
      <c r="K28" s="15">
        <v>1194</v>
      </c>
      <c r="L28" s="15">
        <v>1224</v>
      </c>
      <c r="M28" s="14">
        <v>1081</v>
      </c>
      <c r="N28" s="14">
        <v>1119</v>
      </c>
      <c r="O28" s="41">
        <v>1046</v>
      </c>
      <c r="P28" s="4"/>
      <c r="Q28" s="35">
        <v>14631.91</v>
      </c>
      <c r="R28" s="31">
        <f t="shared" si="0"/>
        <v>13233</v>
      </c>
      <c r="S28" s="31">
        <f t="shared" si="2"/>
        <v>1102.75</v>
      </c>
      <c r="T28" s="31">
        <v>1138.4008333333334</v>
      </c>
      <c r="U28" s="19">
        <v>1150.6808333333333</v>
      </c>
    </row>
    <row r="29" spans="1:21" ht="15">
      <c r="A29" s="9">
        <f t="shared" si="1"/>
        <v>26</v>
      </c>
      <c r="B29" s="1" t="s">
        <v>69</v>
      </c>
      <c r="C29" s="2" t="s">
        <v>70</v>
      </c>
      <c r="D29" s="15">
        <v>1600</v>
      </c>
      <c r="E29" s="20">
        <v>1551</v>
      </c>
      <c r="F29" s="76">
        <v>1543</v>
      </c>
      <c r="G29" s="78">
        <v>1697</v>
      </c>
      <c r="H29" s="15">
        <v>1602</v>
      </c>
      <c r="I29" s="15">
        <v>1710</v>
      </c>
      <c r="J29" s="23">
        <v>1658</v>
      </c>
      <c r="K29" s="15">
        <v>1804</v>
      </c>
      <c r="L29" s="15">
        <v>1876</v>
      </c>
      <c r="M29" s="14">
        <v>1695</v>
      </c>
      <c r="N29" s="14">
        <v>1778</v>
      </c>
      <c r="O29" s="41">
        <v>1615</v>
      </c>
      <c r="P29" s="4"/>
      <c r="Q29" s="35">
        <v>19988.84</v>
      </c>
      <c r="R29" s="31">
        <f t="shared" si="0"/>
        <v>20129</v>
      </c>
      <c r="S29" s="31">
        <f t="shared" si="2"/>
        <v>1677.4166666666667</v>
      </c>
      <c r="T29" s="31">
        <v>1658.5583333333334</v>
      </c>
      <c r="U29" s="19">
        <v>1680.4950833333332</v>
      </c>
    </row>
    <row r="30" spans="1:21" ht="15">
      <c r="A30" s="9">
        <f t="shared" si="1"/>
        <v>27</v>
      </c>
      <c r="B30" s="1" t="s">
        <v>112</v>
      </c>
      <c r="C30" s="2" t="s">
        <v>111</v>
      </c>
      <c r="D30" s="15">
        <v>486.3</v>
      </c>
      <c r="E30" s="20">
        <v>495</v>
      </c>
      <c r="F30" s="76">
        <v>467.87699999999995</v>
      </c>
      <c r="G30" s="78">
        <v>588.418</v>
      </c>
      <c r="H30" s="15">
        <v>457.327</v>
      </c>
      <c r="I30" s="15">
        <v>497.8299999999999</v>
      </c>
      <c r="J30" s="23">
        <v>514.1949999999999</v>
      </c>
      <c r="K30" s="15">
        <v>473.4870000000001</v>
      </c>
      <c r="L30" s="15">
        <v>574.9680000000001</v>
      </c>
      <c r="M30" s="14">
        <v>516.3720000000001</v>
      </c>
      <c r="N30" s="14">
        <v>454.29999999999995</v>
      </c>
      <c r="O30" s="41">
        <v>450.70000000000005</v>
      </c>
      <c r="P30" s="16"/>
      <c r="Q30" s="35">
        <v>6558.74</v>
      </c>
      <c r="R30" s="31">
        <f t="shared" si="0"/>
        <v>5976.773999999999</v>
      </c>
      <c r="S30" s="31">
        <f t="shared" si="2"/>
        <v>498.06449999999995</v>
      </c>
      <c r="T30" s="31">
        <v>588.0526666666666</v>
      </c>
      <c r="U30" s="19">
        <v>581.1003333333333</v>
      </c>
    </row>
    <row r="31" spans="1:21" ht="15">
      <c r="A31" s="9">
        <f t="shared" si="1"/>
        <v>28</v>
      </c>
      <c r="B31" s="1" t="s">
        <v>73</v>
      </c>
      <c r="C31" s="2" t="s">
        <v>74</v>
      </c>
      <c r="D31" s="15">
        <v>1338</v>
      </c>
      <c r="E31" s="20">
        <v>1338</v>
      </c>
      <c r="F31" s="76">
        <v>1305</v>
      </c>
      <c r="G31" s="78">
        <v>1425</v>
      </c>
      <c r="H31" s="15">
        <v>1343</v>
      </c>
      <c r="I31" s="15">
        <v>1399</v>
      </c>
      <c r="J31" s="23">
        <v>1360</v>
      </c>
      <c r="K31" s="15">
        <v>1670</v>
      </c>
      <c r="L31" s="4">
        <v>1755</v>
      </c>
      <c r="M31" s="14">
        <v>1470</v>
      </c>
      <c r="N31" s="14">
        <v>1682</v>
      </c>
      <c r="O31" s="41">
        <v>1428</v>
      </c>
      <c r="P31" s="6"/>
      <c r="Q31" s="35">
        <v>17979</v>
      </c>
      <c r="R31" s="31">
        <f t="shared" si="0"/>
        <v>17513</v>
      </c>
      <c r="S31" s="31">
        <f t="shared" si="2"/>
        <v>1459.4166666666667</v>
      </c>
      <c r="T31" s="31">
        <v>1437.885833333333</v>
      </c>
      <c r="U31" s="19">
        <v>1432.4679166666665</v>
      </c>
    </row>
    <row r="32" spans="1:21" ht="15">
      <c r="A32" s="9">
        <f t="shared" si="1"/>
        <v>29</v>
      </c>
      <c r="B32" s="1" t="s">
        <v>71</v>
      </c>
      <c r="C32" s="2" t="s">
        <v>72</v>
      </c>
      <c r="D32" s="15">
        <v>606</v>
      </c>
      <c r="E32" s="20">
        <v>564</v>
      </c>
      <c r="F32" s="76">
        <v>595</v>
      </c>
      <c r="G32" s="78">
        <v>662</v>
      </c>
      <c r="H32" s="15">
        <v>563.8</v>
      </c>
      <c r="I32" s="15">
        <v>622</v>
      </c>
      <c r="J32" s="23">
        <v>591</v>
      </c>
      <c r="K32" s="15">
        <v>619</v>
      </c>
      <c r="L32" s="15">
        <v>690</v>
      </c>
      <c r="M32" s="14">
        <v>701</v>
      </c>
      <c r="N32" s="14">
        <v>702</v>
      </c>
      <c r="O32" s="41">
        <v>663</v>
      </c>
      <c r="P32" s="6"/>
      <c r="Q32" s="35">
        <v>8332.92</v>
      </c>
      <c r="R32" s="31">
        <f t="shared" si="0"/>
        <v>7578.8</v>
      </c>
      <c r="S32" s="31">
        <f t="shared" si="2"/>
        <v>631.5666666666667</v>
      </c>
      <c r="T32" s="31">
        <v>632.9174999999999</v>
      </c>
      <c r="U32" s="19">
        <v>692.66125</v>
      </c>
    </row>
    <row r="33" spans="1:21" ht="15">
      <c r="A33" s="9">
        <f t="shared" si="1"/>
        <v>30</v>
      </c>
      <c r="B33" s="1" t="s">
        <v>75</v>
      </c>
      <c r="C33" s="2" t="s">
        <v>76</v>
      </c>
      <c r="D33" s="15">
        <v>587.3</v>
      </c>
      <c r="E33" s="20">
        <v>610</v>
      </c>
      <c r="F33" s="76">
        <v>540.142</v>
      </c>
      <c r="G33" s="78">
        <v>561.595</v>
      </c>
      <c r="H33" s="15">
        <v>574.406</v>
      </c>
      <c r="I33" s="15">
        <v>590.23</v>
      </c>
      <c r="J33" s="23">
        <v>675.017</v>
      </c>
      <c r="K33" s="15">
        <v>644.929</v>
      </c>
      <c r="L33" s="15">
        <v>642.4390000000001</v>
      </c>
      <c r="M33" s="14">
        <v>602.69</v>
      </c>
      <c r="N33" s="14">
        <v>643.9</v>
      </c>
      <c r="O33" s="41">
        <v>644.2</v>
      </c>
      <c r="P33" s="4"/>
      <c r="Q33" s="35">
        <v>7172.25</v>
      </c>
      <c r="R33" s="31">
        <f t="shared" si="0"/>
        <v>7316.848000000001</v>
      </c>
      <c r="S33" s="31">
        <f t="shared" si="2"/>
        <v>609.7373333333334</v>
      </c>
      <c r="T33" s="31">
        <v>654.1730833333334</v>
      </c>
      <c r="U33" s="19">
        <v>652.8752499999999</v>
      </c>
    </row>
    <row r="34" spans="1:21" ht="15">
      <c r="A34" s="9">
        <f t="shared" si="1"/>
        <v>31</v>
      </c>
      <c r="B34" s="1" t="s">
        <v>77</v>
      </c>
      <c r="C34" s="2" t="s">
        <v>78</v>
      </c>
      <c r="D34" s="15">
        <v>1967</v>
      </c>
      <c r="E34" s="20">
        <v>1659</v>
      </c>
      <c r="F34" s="77">
        <v>1756.543</v>
      </c>
      <c r="G34" s="78">
        <v>1863.349</v>
      </c>
      <c r="H34" s="15">
        <v>1792.67</v>
      </c>
      <c r="I34" s="15">
        <v>1977.9299999999998</v>
      </c>
      <c r="J34" s="23">
        <v>1814.475</v>
      </c>
      <c r="K34" s="15">
        <v>1944.039</v>
      </c>
      <c r="L34" s="15">
        <v>2146.952</v>
      </c>
      <c r="M34" s="14">
        <v>1830.672</v>
      </c>
      <c r="N34" s="14">
        <v>1897.7</v>
      </c>
      <c r="O34" s="41">
        <v>1882.3</v>
      </c>
      <c r="P34" s="4"/>
      <c r="Q34" s="29">
        <v>22468.269999999997</v>
      </c>
      <c r="R34" s="31">
        <f t="shared" si="0"/>
        <v>22532.63</v>
      </c>
      <c r="S34" s="31">
        <f t="shared" si="2"/>
        <v>1877.7191666666668</v>
      </c>
      <c r="T34" s="31">
        <v>1765.7528333333332</v>
      </c>
      <c r="U34" s="19">
        <v>1877.9716666666666</v>
      </c>
    </row>
    <row r="35" spans="1:21" s="10" customFormat="1" ht="15">
      <c r="A35" s="9">
        <f t="shared" si="1"/>
        <v>32</v>
      </c>
      <c r="B35" s="1" t="s">
        <v>79</v>
      </c>
      <c r="C35" s="1" t="s">
        <v>80</v>
      </c>
      <c r="D35" s="14">
        <v>2791</v>
      </c>
      <c r="E35" s="20">
        <v>2589</v>
      </c>
      <c r="F35" s="75">
        <v>2549</v>
      </c>
      <c r="G35" s="78">
        <v>2819</v>
      </c>
      <c r="H35" s="14">
        <v>2700</v>
      </c>
      <c r="I35" s="14">
        <v>2801</v>
      </c>
      <c r="J35" s="22">
        <v>2640</v>
      </c>
      <c r="K35" s="14">
        <v>2934</v>
      </c>
      <c r="L35" s="14">
        <v>2997</v>
      </c>
      <c r="M35" s="14">
        <v>2643</v>
      </c>
      <c r="N35" s="14">
        <v>2767</v>
      </c>
      <c r="O35" s="20">
        <v>2778</v>
      </c>
      <c r="P35" s="5"/>
      <c r="Q35" s="35">
        <v>35247.46</v>
      </c>
      <c r="R35" s="31">
        <f t="shared" si="0"/>
        <v>33008</v>
      </c>
      <c r="S35" s="31">
        <f t="shared" si="2"/>
        <v>2750.6666666666665</v>
      </c>
      <c r="T35" s="31">
        <v>2870.2658333333334</v>
      </c>
      <c r="U35" s="19">
        <v>2975.5424999999996</v>
      </c>
    </row>
    <row r="36" spans="1:21" ht="15">
      <c r="A36" s="9">
        <f t="shared" si="1"/>
        <v>33</v>
      </c>
      <c r="B36" s="1" t="s">
        <v>81</v>
      </c>
      <c r="C36" s="2" t="s">
        <v>82</v>
      </c>
      <c r="D36" s="14">
        <v>1722</v>
      </c>
      <c r="E36" s="20">
        <v>1545</v>
      </c>
      <c r="F36" s="76">
        <v>1502.41</v>
      </c>
      <c r="G36" s="78">
        <v>1596.805</v>
      </c>
      <c r="H36" s="15">
        <v>1933.6660000000002</v>
      </c>
      <c r="I36" s="15">
        <v>1985.42</v>
      </c>
      <c r="J36" s="23">
        <v>1629.377</v>
      </c>
      <c r="K36" s="15">
        <v>1749.3319999999999</v>
      </c>
      <c r="L36" s="15">
        <v>1874.737</v>
      </c>
      <c r="M36" s="14">
        <v>1558.636</v>
      </c>
      <c r="N36" s="14">
        <v>1612.3</v>
      </c>
      <c r="O36" s="20">
        <v>1700.1</v>
      </c>
      <c r="P36" s="4"/>
      <c r="Q36" s="35">
        <v>18207.65</v>
      </c>
      <c r="R36" s="31">
        <f t="shared" si="0"/>
        <v>20409.783</v>
      </c>
      <c r="S36" s="31">
        <f t="shared" si="2"/>
        <v>1700.8152499999999</v>
      </c>
      <c r="T36" s="31">
        <v>1984.0604999999998</v>
      </c>
      <c r="U36" s="19">
        <v>1766.6686666666667</v>
      </c>
    </row>
    <row r="37" spans="1:21" ht="15">
      <c r="A37" s="9">
        <f t="shared" si="1"/>
        <v>34</v>
      </c>
      <c r="B37" s="1" t="s">
        <v>83</v>
      </c>
      <c r="C37" s="2" t="s">
        <v>84</v>
      </c>
      <c r="D37" s="14">
        <v>2946.1</v>
      </c>
      <c r="E37" s="20">
        <v>2845</v>
      </c>
      <c r="F37" s="76">
        <v>2887.285</v>
      </c>
      <c r="G37" s="78">
        <v>2957.691</v>
      </c>
      <c r="H37" s="15">
        <v>2772.8869999999997</v>
      </c>
      <c r="I37" s="15">
        <v>3018.45</v>
      </c>
      <c r="J37" s="23">
        <v>2882.192</v>
      </c>
      <c r="K37" s="15">
        <v>3186.518</v>
      </c>
      <c r="L37" s="15">
        <v>3799.376</v>
      </c>
      <c r="M37" s="14">
        <v>2841.4120000000003</v>
      </c>
      <c r="N37" s="14">
        <v>2818.8</v>
      </c>
      <c r="O37" s="20">
        <v>2953.2</v>
      </c>
      <c r="P37" s="4"/>
      <c r="Q37" s="35">
        <v>37026.43</v>
      </c>
      <c r="R37" s="31">
        <f t="shared" si="0"/>
        <v>35908.911</v>
      </c>
      <c r="S37" s="31">
        <f t="shared" si="2"/>
        <v>2992.40925</v>
      </c>
      <c r="T37" s="31">
        <v>3381.47575</v>
      </c>
      <c r="U37" s="19">
        <v>3239.607416666667</v>
      </c>
    </row>
    <row r="38" spans="1:21" ht="15">
      <c r="A38" s="9">
        <f t="shared" si="1"/>
        <v>35</v>
      </c>
      <c r="B38" s="1" t="s">
        <v>85</v>
      </c>
      <c r="C38" s="2" t="s">
        <v>86</v>
      </c>
      <c r="D38" s="14">
        <v>1811</v>
      </c>
      <c r="E38" s="20">
        <v>1611</v>
      </c>
      <c r="F38" s="76">
        <v>1636</v>
      </c>
      <c r="G38" s="78">
        <v>1697</v>
      </c>
      <c r="H38" s="15">
        <v>1674</v>
      </c>
      <c r="I38" s="15">
        <v>1728</v>
      </c>
      <c r="J38" s="23">
        <v>1584</v>
      </c>
      <c r="K38" s="15">
        <v>1802</v>
      </c>
      <c r="L38" s="15">
        <v>1813</v>
      </c>
      <c r="M38" s="14">
        <v>1763</v>
      </c>
      <c r="N38" s="14">
        <v>1752</v>
      </c>
      <c r="O38" s="20">
        <v>1706</v>
      </c>
      <c r="P38" s="4"/>
      <c r="Q38" s="35">
        <v>22488.05</v>
      </c>
      <c r="R38" s="31">
        <f t="shared" si="0"/>
        <v>20577</v>
      </c>
      <c r="S38" s="31">
        <f t="shared" si="2"/>
        <v>1714.75</v>
      </c>
      <c r="T38" s="31">
        <v>1774.2233333333334</v>
      </c>
      <c r="U38" s="19">
        <v>1889.7091666666668</v>
      </c>
    </row>
    <row r="39" spans="1:21" ht="15">
      <c r="A39" s="9">
        <f t="shared" si="1"/>
        <v>36</v>
      </c>
      <c r="B39" s="1" t="s">
        <v>87</v>
      </c>
      <c r="C39" s="2" t="s">
        <v>88</v>
      </c>
      <c r="D39" s="14">
        <v>1463</v>
      </c>
      <c r="E39" s="20">
        <v>1359</v>
      </c>
      <c r="F39" s="76">
        <v>1314</v>
      </c>
      <c r="G39" s="78">
        <v>1452</v>
      </c>
      <c r="H39" s="15">
        <v>1373</v>
      </c>
      <c r="I39" s="15">
        <v>1530</v>
      </c>
      <c r="J39" s="23">
        <v>1376</v>
      </c>
      <c r="K39" s="15">
        <v>1521</v>
      </c>
      <c r="L39" s="15">
        <v>1498</v>
      </c>
      <c r="M39" s="14">
        <v>1323</v>
      </c>
      <c r="N39" s="14">
        <v>1332</v>
      </c>
      <c r="O39" s="20">
        <v>1378</v>
      </c>
      <c r="P39" s="4"/>
      <c r="Q39" s="35">
        <v>16497.949999999997</v>
      </c>
      <c r="R39" s="31">
        <f t="shared" si="0"/>
        <v>16919</v>
      </c>
      <c r="S39" s="31">
        <f t="shared" si="2"/>
        <v>1409.9166666666667</v>
      </c>
      <c r="T39" s="31">
        <v>1376.631666666667</v>
      </c>
      <c r="U39" s="19">
        <v>1350.0775</v>
      </c>
    </row>
    <row r="40" spans="1:21" ht="15">
      <c r="A40" s="9">
        <f t="shared" si="1"/>
        <v>37</v>
      </c>
      <c r="B40" s="1" t="s">
        <v>89</v>
      </c>
      <c r="C40" s="2" t="s">
        <v>90</v>
      </c>
      <c r="D40" s="14">
        <v>715.4</v>
      </c>
      <c r="E40" s="20">
        <v>661</v>
      </c>
      <c r="F40" s="76">
        <v>687.732</v>
      </c>
      <c r="G40" s="78">
        <v>672.567</v>
      </c>
      <c r="H40" s="15">
        <v>707.902</v>
      </c>
      <c r="I40" s="15">
        <v>775.94</v>
      </c>
      <c r="J40" s="23">
        <v>703.644</v>
      </c>
      <c r="K40" s="15">
        <v>738.375</v>
      </c>
      <c r="L40" s="15">
        <v>770.043</v>
      </c>
      <c r="M40" s="14">
        <v>696.2719999999999</v>
      </c>
      <c r="N40" s="14">
        <v>723.3</v>
      </c>
      <c r="O40" s="20">
        <v>759.7</v>
      </c>
      <c r="P40" s="4"/>
      <c r="Q40" s="35">
        <v>9024.53</v>
      </c>
      <c r="R40" s="31">
        <f t="shared" si="0"/>
        <v>8611.875</v>
      </c>
      <c r="S40" s="31">
        <f t="shared" si="2"/>
        <v>717.65625</v>
      </c>
      <c r="T40" s="31">
        <v>801.8953333333334</v>
      </c>
      <c r="U40" s="19">
        <v>783.1653333333334</v>
      </c>
    </row>
    <row r="41" spans="1:21" ht="15">
      <c r="A41" s="9">
        <f t="shared" si="1"/>
        <v>38</v>
      </c>
      <c r="B41" s="1" t="s">
        <v>91</v>
      </c>
      <c r="C41" s="2" t="s">
        <v>92</v>
      </c>
      <c r="D41" s="14">
        <v>2258</v>
      </c>
      <c r="E41" s="20">
        <v>2012</v>
      </c>
      <c r="F41" s="76">
        <v>1959</v>
      </c>
      <c r="G41" s="78">
        <v>2155</v>
      </c>
      <c r="H41" s="15">
        <v>2002</v>
      </c>
      <c r="I41" s="15">
        <v>2280</v>
      </c>
      <c r="J41" s="23">
        <v>2042</v>
      </c>
      <c r="K41" s="15">
        <v>2270</v>
      </c>
      <c r="L41" s="15">
        <v>2299</v>
      </c>
      <c r="M41" s="14">
        <v>2152</v>
      </c>
      <c r="N41" s="14">
        <v>2199</v>
      </c>
      <c r="O41" s="20">
        <v>2138</v>
      </c>
      <c r="P41" s="4"/>
      <c r="Q41" s="35">
        <v>25387.38</v>
      </c>
      <c r="R41" s="31">
        <f t="shared" si="0"/>
        <v>25766</v>
      </c>
      <c r="S41" s="31">
        <f t="shared" si="2"/>
        <v>2147.1666666666665</v>
      </c>
      <c r="T41" s="31">
        <v>2173.3575</v>
      </c>
      <c r="U41" s="19">
        <v>2123.9275</v>
      </c>
    </row>
    <row r="42" spans="1:21" ht="15">
      <c r="A42" s="9">
        <f t="shared" si="1"/>
        <v>39</v>
      </c>
      <c r="B42" s="1" t="s">
        <v>93</v>
      </c>
      <c r="C42" s="2" t="s">
        <v>94</v>
      </c>
      <c r="D42" s="14">
        <v>3619.1</v>
      </c>
      <c r="E42" s="20">
        <v>3513</v>
      </c>
      <c r="F42" s="76">
        <v>3497.9</v>
      </c>
      <c r="G42" s="78">
        <v>3652.035</v>
      </c>
      <c r="H42" s="15">
        <v>3611.072</v>
      </c>
      <c r="I42" s="15">
        <v>4415.48</v>
      </c>
      <c r="J42" s="23">
        <v>4123.88</v>
      </c>
      <c r="K42" s="15">
        <v>3585.21</v>
      </c>
      <c r="L42" s="15">
        <v>4398.1</v>
      </c>
      <c r="M42" s="14">
        <v>3531.623</v>
      </c>
      <c r="N42" s="14">
        <v>3782.3</v>
      </c>
      <c r="O42" s="20">
        <v>3705.4</v>
      </c>
      <c r="P42" s="4"/>
      <c r="Q42" s="35">
        <v>48634.93</v>
      </c>
      <c r="R42" s="31">
        <f t="shared" si="0"/>
        <v>45435.100000000006</v>
      </c>
      <c r="S42" s="31">
        <f t="shared" si="2"/>
        <v>3786.2583333333337</v>
      </c>
      <c r="T42" s="31">
        <v>4183.749333333333</v>
      </c>
      <c r="U42" s="19">
        <v>3928.4391666666666</v>
      </c>
    </row>
    <row r="43" spans="1:21" ht="15">
      <c r="A43" s="9">
        <f t="shared" si="1"/>
        <v>40</v>
      </c>
      <c r="B43" s="1" t="s">
        <v>95</v>
      </c>
      <c r="C43" s="2" t="s">
        <v>96</v>
      </c>
      <c r="D43" s="14">
        <v>4222.3</v>
      </c>
      <c r="E43" s="20">
        <v>3739</v>
      </c>
      <c r="F43" s="76">
        <v>3774.833</v>
      </c>
      <c r="G43" s="78">
        <v>3936.371</v>
      </c>
      <c r="H43" s="15">
        <v>3893.3</v>
      </c>
      <c r="I43" s="15">
        <v>4378.73</v>
      </c>
      <c r="J43" s="23">
        <v>3908.552</v>
      </c>
      <c r="K43" s="15">
        <v>4408.636</v>
      </c>
      <c r="L43" s="15">
        <v>4622.0599999999995</v>
      </c>
      <c r="M43" s="14">
        <v>4008.779</v>
      </c>
      <c r="N43" s="14">
        <v>4554</v>
      </c>
      <c r="O43" s="20">
        <v>4880</v>
      </c>
      <c r="P43" s="4"/>
      <c r="Q43" s="29">
        <v>50173.969999999994</v>
      </c>
      <c r="R43" s="31">
        <f t="shared" si="0"/>
        <v>50326.561</v>
      </c>
      <c r="S43" s="31">
        <f t="shared" si="2"/>
        <v>4193.8800833333335</v>
      </c>
      <c r="T43" s="31">
        <v>4642.006249999999</v>
      </c>
      <c r="U43" s="19">
        <v>4396.482666666667</v>
      </c>
    </row>
    <row r="44" spans="1:21" s="10" customFormat="1" ht="15">
      <c r="A44" s="9">
        <f t="shared" si="1"/>
        <v>41</v>
      </c>
      <c r="B44" s="1" t="s">
        <v>97</v>
      </c>
      <c r="C44" s="1" t="s">
        <v>98</v>
      </c>
      <c r="D44" s="14">
        <v>2202</v>
      </c>
      <c r="E44" s="20">
        <v>2024</v>
      </c>
      <c r="F44" s="75">
        <v>2026</v>
      </c>
      <c r="G44" s="78">
        <v>2282</v>
      </c>
      <c r="H44" s="14">
        <v>2046</v>
      </c>
      <c r="I44" s="14">
        <v>2163</v>
      </c>
      <c r="J44" s="22">
        <v>2158</v>
      </c>
      <c r="K44" s="14">
        <v>2254</v>
      </c>
      <c r="L44" s="14">
        <v>2376</v>
      </c>
      <c r="M44" s="14">
        <v>2273</v>
      </c>
      <c r="N44" s="14">
        <v>2254</v>
      </c>
      <c r="O44" s="20">
        <v>2232</v>
      </c>
      <c r="P44" s="5"/>
      <c r="Q44" s="29">
        <v>27573.59</v>
      </c>
      <c r="R44" s="31">
        <f t="shared" si="0"/>
        <v>26290</v>
      </c>
      <c r="S44" s="31">
        <f t="shared" si="2"/>
        <v>2190.8333333333335</v>
      </c>
      <c r="T44" s="31">
        <v>2280.7416666666663</v>
      </c>
      <c r="U44" s="19">
        <v>2437.776416666667</v>
      </c>
    </row>
    <row r="45" spans="1:21" s="10" customFormat="1" ht="15">
      <c r="A45" s="9">
        <f t="shared" si="1"/>
        <v>42</v>
      </c>
      <c r="B45" s="1" t="s">
        <v>116</v>
      </c>
      <c r="C45" s="82" t="s">
        <v>128</v>
      </c>
      <c r="D45" s="14">
        <v>793</v>
      </c>
      <c r="E45" s="20">
        <v>788</v>
      </c>
      <c r="F45" s="75">
        <v>718</v>
      </c>
      <c r="G45" s="78">
        <v>813</v>
      </c>
      <c r="H45" s="14">
        <v>949</v>
      </c>
      <c r="I45" s="14">
        <v>766</v>
      </c>
      <c r="J45" s="22">
        <v>802</v>
      </c>
      <c r="K45" s="14">
        <v>864</v>
      </c>
      <c r="L45" s="14">
        <v>840</v>
      </c>
      <c r="M45" s="14">
        <v>876</v>
      </c>
      <c r="N45" s="14">
        <v>866</v>
      </c>
      <c r="O45" s="20">
        <v>789</v>
      </c>
      <c r="P45" s="5"/>
      <c r="Q45" s="29"/>
      <c r="R45" s="31">
        <f t="shared" si="0"/>
        <v>9864</v>
      </c>
      <c r="S45" s="31">
        <f t="shared" si="2"/>
        <v>822</v>
      </c>
      <c r="T45" s="31">
        <v>875.5108333333333</v>
      </c>
      <c r="U45" s="19"/>
    </row>
    <row r="46" spans="1:21" s="10" customFormat="1" ht="15">
      <c r="A46" s="9">
        <f t="shared" si="1"/>
        <v>43</v>
      </c>
      <c r="B46" s="1" t="s">
        <v>99</v>
      </c>
      <c r="C46" s="1" t="s">
        <v>100</v>
      </c>
      <c r="D46" s="14">
        <v>4894.3</v>
      </c>
      <c r="E46" s="20">
        <v>3744</v>
      </c>
      <c r="F46" s="75">
        <v>3550.451</v>
      </c>
      <c r="G46" s="78">
        <v>3820.921</v>
      </c>
      <c r="H46" s="14">
        <v>3442.535</v>
      </c>
      <c r="I46" s="14">
        <v>3993</v>
      </c>
      <c r="J46" s="22">
        <v>3954.418</v>
      </c>
      <c r="K46" s="14">
        <v>4272.341</v>
      </c>
      <c r="L46" s="14">
        <v>4321.02</v>
      </c>
      <c r="M46" s="14">
        <v>3903.402</v>
      </c>
      <c r="N46" s="14">
        <v>4086</v>
      </c>
      <c r="O46" s="20">
        <v>4120.6</v>
      </c>
      <c r="P46" s="5"/>
      <c r="Q46" s="29">
        <v>53529.83</v>
      </c>
      <c r="R46" s="31">
        <f t="shared" si="0"/>
        <v>48102.988000000005</v>
      </c>
      <c r="S46" s="31">
        <f t="shared" si="2"/>
        <v>4008.5823333333337</v>
      </c>
      <c r="T46" s="31">
        <v>4184.54325</v>
      </c>
      <c r="U46" s="19">
        <v>4274.841416666667</v>
      </c>
    </row>
    <row r="47" spans="1:21" s="10" customFormat="1" ht="15">
      <c r="A47" s="9">
        <f t="shared" si="1"/>
        <v>44</v>
      </c>
      <c r="B47" s="1" t="s">
        <v>101</v>
      </c>
      <c r="C47" s="1" t="s">
        <v>102</v>
      </c>
      <c r="D47" s="14">
        <v>5872.3</v>
      </c>
      <c r="E47" s="20">
        <v>5566</v>
      </c>
      <c r="F47" s="75">
        <v>5602.701</v>
      </c>
      <c r="G47" s="78">
        <v>5958.762000000001</v>
      </c>
      <c r="H47" s="14">
        <v>5338.526</v>
      </c>
      <c r="I47" s="14">
        <v>5920</v>
      </c>
      <c r="J47" s="22">
        <v>5975</v>
      </c>
      <c r="K47" s="14">
        <v>6224</v>
      </c>
      <c r="L47" s="14">
        <v>6498</v>
      </c>
      <c r="M47" s="14">
        <v>5846.555</v>
      </c>
      <c r="N47" s="14">
        <v>5987.3</v>
      </c>
      <c r="O47" s="41">
        <v>5620</v>
      </c>
      <c r="P47" s="5"/>
      <c r="Q47" s="35">
        <v>80272.04000000001</v>
      </c>
      <c r="R47" s="31">
        <f t="shared" si="0"/>
        <v>70409.144</v>
      </c>
      <c r="S47" s="31">
        <f t="shared" si="2"/>
        <v>5867.428666666667</v>
      </c>
      <c r="T47" s="31">
        <v>6988.635833333335</v>
      </c>
      <c r="U47" s="19">
        <v>6935.0321323529415</v>
      </c>
    </row>
    <row r="48" spans="1:21" ht="15">
      <c r="A48" s="9">
        <f t="shared" si="1"/>
        <v>45</v>
      </c>
      <c r="B48" s="1" t="s">
        <v>103</v>
      </c>
      <c r="C48" s="2" t="s">
        <v>104</v>
      </c>
      <c r="D48" s="15">
        <v>1864.1</v>
      </c>
      <c r="E48" s="20">
        <v>1697</v>
      </c>
      <c r="F48" s="76">
        <v>1856.528</v>
      </c>
      <c r="G48" s="78">
        <v>1960.195</v>
      </c>
      <c r="H48" s="15">
        <v>1836.405</v>
      </c>
      <c r="I48" s="15">
        <v>2045.72</v>
      </c>
      <c r="J48" s="23">
        <v>2070.191</v>
      </c>
      <c r="K48" s="15">
        <v>2197.01</v>
      </c>
      <c r="L48" s="15">
        <v>2377.183</v>
      </c>
      <c r="M48" s="14">
        <v>1866.051</v>
      </c>
      <c r="N48" s="14">
        <v>1919.6</v>
      </c>
      <c r="O48" s="41">
        <v>1935.9</v>
      </c>
      <c r="P48" s="4"/>
      <c r="Q48" s="35">
        <v>22788.82</v>
      </c>
      <c r="R48" s="31">
        <f t="shared" si="0"/>
        <v>23625.882999999998</v>
      </c>
      <c r="S48" s="31">
        <f t="shared" si="2"/>
        <v>1968.823583333333</v>
      </c>
      <c r="T48" s="31">
        <v>2114.061166666667</v>
      </c>
      <c r="U48" s="19">
        <v>2053.251799019608</v>
      </c>
    </row>
    <row r="49" spans="1:21" ht="15">
      <c r="A49" s="9">
        <f t="shared" si="1"/>
        <v>46</v>
      </c>
      <c r="B49" s="1" t="s">
        <v>105</v>
      </c>
      <c r="C49" s="2" t="s">
        <v>106</v>
      </c>
      <c r="D49" s="15">
        <v>4826.4</v>
      </c>
      <c r="E49" s="20">
        <v>4707</v>
      </c>
      <c r="F49" s="76">
        <v>5052.407999999999</v>
      </c>
      <c r="G49" s="78">
        <v>4736.344999999999</v>
      </c>
      <c r="H49" s="15">
        <v>4407.6849999999995</v>
      </c>
      <c r="I49" s="15">
        <v>5792.15</v>
      </c>
      <c r="J49" s="23">
        <v>4984.764999999999</v>
      </c>
      <c r="K49" s="15">
        <v>5136.214</v>
      </c>
      <c r="L49" s="15">
        <v>5368.744000000001</v>
      </c>
      <c r="M49" s="14">
        <v>4957.21</v>
      </c>
      <c r="N49" s="14">
        <v>5001.3</v>
      </c>
      <c r="O49" s="41">
        <v>4941.8</v>
      </c>
      <c r="P49" s="4"/>
      <c r="Q49" s="35">
        <v>63787.62</v>
      </c>
      <c r="R49" s="31">
        <f t="shared" si="0"/>
        <v>59912.021</v>
      </c>
      <c r="S49" s="31">
        <f t="shared" si="2"/>
        <v>4992.668416666666</v>
      </c>
      <c r="T49" s="31">
        <v>5738.612249999999</v>
      </c>
      <c r="U49" s="19">
        <v>5441.034073529411</v>
      </c>
    </row>
    <row r="50" spans="1:21" ht="15">
      <c r="A50" s="9">
        <f t="shared" si="1"/>
        <v>47</v>
      </c>
      <c r="B50" s="1" t="s">
        <v>127</v>
      </c>
      <c r="C50" s="82" t="s">
        <v>126</v>
      </c>
      <c r="D50" s="15">
        <v>643.7</v>
      </c>
      <c r="E50" s="20">
        <v>600</v>
      </c>
      <c r="F50" s="76">
        <v>638.245</v>
      </c>
      <c r="G50" s="78">
        <v>403.49</v>
      </c>
      <c r="H50" s="15">
        <v>670.972</v>
      </c>
      <c r="I50" s="15">
        <v>654.53</v>
      </c>
      <c r="J50" s="23">
        <v>719.263</v>
      </c>
      <c r="K50" s="15">
        <v>684.245</v>
      </c>
      <c r="L50" s="15">
        <v>777.338</v>
      </c>
      <c r="M50" s="14">
        <v>816.684</v>
      </c>
      <c r="N50" s="14">
        <v>707.4</v>
      </c>
      <c r="O50" s="41">
        <v>681</v>
      </c>
      <c r="P50" s="4"/>
      <c r="Q50" s="35"/>
      <c r="R50" s="31">
        <f t="shared" si="0"/>
        <v>7996.866999999999</v>
      </c>
      <c r="S50" s="31">
        <f t="shared" si="2"/>
        <v>666.4055833333333</v>
      </c>
      <c r="T50" s="31">
        <v>540.6147500000001</v>
      </c>
      <c r="U50" s="19"/>
    </row>
    <row r="51" spans="1:21" ht="15">
      <c r="A51" s="9">
        <f t="shared" si="1"/>
        <v>48</v>
      </c>
      <c r="B51" s="1" t="s">
        <v>107</v>
      </c>
      <c r="C51" s="2" t="s">
        <v>108</v>
      </c>
      <c r="D51" s="15">
        <v>3833</v>
      </c>
      <c r="E51" s="20">
        <v>3641</v>
      </c>
      <c r="F51" s="76">
        <v>3633.664</v>
      </c>
      <c r="G51" s="78">
        <v>3886.053</v>
      </c>
      <c r="H51" s="15">
        <v>4140.254</v>
      </c>
      <c r="I51" s="15">
        <v>4093.22</v>
      </c>
      <c r="J51" s="23">
        <v>4063.946</v>
      </c>
      <c r="K51" s="15">
        <v>4468.280000000001</v>
      </c>
      <c r="L51" s="15">
        <v>4689.555</v>
      </c>
      <c r="M51" s="14">
        <v>3828.275</v>
      </c>
      <c r="N51" s="14">
        <v>3864.5</v>
      </c>
      <c r="O51" s="41">
        <v>3783.6000000000004</v>
      </c>
      <c r="P51" s="4"/>
      <c r="Q51" s="35">
        <v>52017.31</v>
      </c>
      <c r="R51" s="31">
        <f t="shared" si="0"/>
        <v>47925.347</v>
      </c>
      <c r="S51" s="31">
        <f t="shared" si="2"/>
        <v>3993.7789166666666</v>
      </c>
      <c r="T51" s="31">
        <v>4814.027083333333</v>
      </c>
      <c r="U51" s="19">
        <v>4531.961328431373</v>
      </c>
    </row>
    <row r="52" spans="1:21" ht="15">
      <c r="A52" s="9">
        <f t="shared" si="1"/>
        <v>49</v>
      </c>
      <c r="B52" s="1" t="s">
        <v>109</v>
      </c>
      <c r="C52" s="2" t="s">
        <v>110</v>
      </c>
      <c r="D52" s="15">
        <v>2449</v>
      </c>
      <c r="E52" s="20">
        <v>2409</v>
      </c>
      <c r="F52" s="76">
        <v>2382</v>
      </c>
      <c r="G52" s="78">
        <v>2675</v>
      </c>
      <c r="H52" s="15">
        <v>2581</v>
      </c>
      <c r="I52" s="15">
        <v>2843</v>
      </c>
      <c r="J52" s="23">
        <v>2539</v>
      </c>
      <c r="K52" s="15">
        <v>2907</v>
      </c>
      <c r="L52" s="15">
        <v>3084</v>
      </c>
      <c r="M52" s="14">
        <v>2750</v>
      </c>
      <c r="N52" s="14">
        <v>2709</v>
      </c>
      <c r="O52" s="41">
        <v>2621</v>
      </c>
      <c r="P52" s="4"/>
      <c r="Q52" s="35">
        <v>32491.78</v>
      </c>
      <c r="R52" s="31">
        <f t="shared" si="0"/>
        <v>31949</v>
      </c>
      <c r="S52" s="31">
        <f t="shared" si="2"/>
        <v>2662.4166666666665</v>
      </c>
      <c r="T52" s="31">
        <v>2601.6383333333333</v>
      </c>
      <c r="U52" s="19">
        <v>2604.465833333333</v>
      </c>
    </row>
    <row r="53" spans="1:21" ht="15">
      <c r="A53" s="9">
        <f t="shared" si="1"/>
        <v>50</v>
      </c>
      <c r="B53" s="83" t="s">
        <v>115</v>
      </c>
      <c r="C53" s="81" t="s">
        <v>125</v>
      </c>
      <c r="D53" s="15">
        <v>1267.6</v>
      </c>
      <c r="E53" s="20">
        <v>1149</v>
      </c>
      <c r="F53" s="76">
        <v>1087.804</v>
      </c>
      <c r="G53" s="78">
        <v>1161.022</v>
      </c>
      <c r="H53" s="15">
        <v>1313.051</v>
      </c>
      <c r="I53" s="15">
        <v>1479.42</v>
      </c>
      <c r="J53" s="23">
        <v>1361.681</v>
      </c>
      <c r="K53" s="15">
        <v>1283.203</v>
      </c>
      <c r="L53" s="15">
        <v>1274.288</v>
      </c>
      <c r="M53" s="14">
        <v>1140.896</v>
      </c>
      <c r="N53" s="14">
        <v>1192.7</v>
      </c>
      <c r="O53" s="41">
        <v>1140.8</v>
      </c>
      <c r="P53" s="4"/>
      <c r="Q53" s="35"/>
      <c r="R53" s="31">
        <f t="shared" si="0"/>
        <v>14851.465</v>
      </c>
      <c r="S53" s="31">
        <f t="shared" si="2"/>
        <v>1237.6220833333334</v>
      </c>
      <c r="T53" s="31">
        <v>1329.9762499999997</v>
      </c>
      <c r="U53" s="19">
        <v>1786.0481818181818</v>
      </c>
    </row>
    <row r="54" spans="1:21" ht="15">
      <c r="A54" s="9"/>
      <c r="B54" s="84" t="s">
        <v>16</v>
      </c>
      <c r="C54" s="3"/>
      <c r="D54" s="17">
        <f>SUM(D4:D52)</f>
        <v>97092.8</v>
      </c>
      <c r="E54" s="17">
        <f aca="true" t="shared" si="3" ref="E54:O54">SUM(E4:E53)</f>
        <v>92443</v>
      </c>
      <c r="F54" s="17">
        <f t="shared" si="3"/>
        <v>91576.37300000002</v>
      </c>
      <c r="G54" s="17">
        <f t="shared" si="3"/>
        <v>97976.02100000002</v>
      </c>
      <c r="H54" s="17">
        <f t="shared" si="3"/>
        <v>93821.32400000001</v>
      </c>
      <c r="I54" s="17">
        <f t="shared" si="3"/>
        <v>102777.32999999999</v>
      </c>
      <c r="J54" s="17">
        <f t="shared" si="3"/>
        <v>97537.892</v>
      </c>
      <c r="K54" s="17">
        <f t="shared" si="3"/>
        <v>105343.33099999999</v>
      </c>
      <c r="L54" s="17">
        <f t="shared" si="3"/>
        <v>110284.64300000004</v>
      </c>
      <c r="M54" s="17">
        <f t="shared" si="3"/>
        <v>97615.664</v>
      </c>
      <c r="N54" s="17">
        <f t="shared" si="3"/>
        <v>100318.40000000001</v>
      </c>
      <c r="O54" s="17">
        <f t="shared" si="3"/>
        <v>98951.59999999999</v>
      </c>
      <c r="P54" s="17">
        <f aca="true" t="shared" si="4" ref="P54:U54">SUM(P4:P53)</f>
        <v>0</v>
      </c>
      <c r="Q54" s="17">
        <f t="shared" si="4"/>
        <v>1204747.0300000003</v>
      </c>
      <c r="R54" s="17">
        <f t="shared" si="4"/>
        <v>1187005.9780000001</v>
      </c>
      <c r="S54" s="17">
        <f t="shared" si="4"/>
        <v>98917.16483333334</v>
      </c>
      <c r="T54" s="17">
        <f t="shared" si="4"/>
        <v>106191.06800000003</v>
      </c>
      <c r="U54" s="17">
        <f t="shared" si="4"/>
        <v>104298.90709358286</v>
      </c>
    </row>
    <row r="56" ht="15">
      <c r="G56" s="30"/>
    </row>
    <row r="57" ht="15">
      <c r="C57" s="43"/>
    </row>
    <row r="59" spans="1:16" ht="1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</sheetData>
  <sheetProtection/>
  <mergeCells count="7">
    <mergeCell ref="U2:U3"/>
    <mergeCell ref="A1:P1"/>
    <mergeCell ref="A2:A3"/>
    <mergeCell ref="B2:B3"/>
    <mergeCell ref="C2:C3"/>
    <mergeCell ref="T2:T3"/>
    <mergeCell ref="S2:S3"/>
  </mergeCells>
  <printOptions/>
  <pageMargins left="1" right="0.15748031496062992" top="0.1968503937007874" bottom="0.15748031496062992" header="0.15748031496062992" footer="0.15748031496062992"/>
  <pageSetup fitToHeight="1" fitToWidth="1"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80" zoomScaleNormal="90" zoomScaleSheetLayoutView="80" zoomScalePageLayoutView="0" workbookViewId="0" topLeftCell="A1">
      <pane xSplit="3" ySplit="1" topLeftCell="D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4" sqref="K4:K53"/>
    </sheetView>
  </sheetViews>
  <sheetFormatPr defaultColWidth="9.140625" defaultRowHeight="15"/>
  <cols>
    <col min="1" max="1" width="5.28125" style="80" customWidth="1"/>
    <col min="2" max="2" width="7.00390625" style="10" customWidth="1"/>
    <col min="3" max="3" width="22.421875" style="0" customWidth="1"/>
    <col min="4" max="5" width="10.8515625" style="0" customWidth="1"/>
    <col min="6" max="7" width="10.8515625" style="12" customWidth="1"/>
    <col min="8" max="12" width="10.8515625" style="0" customWidth="1"/>
    <col min="13" max="16" width="10.8515625" style="13" customWidth="1"/>
    <col min="17" max="17" width="10.8515625" style="13" hidden="1" customWidth="1"/>
    <col min="18" max="18" width="14.140625" style="0" hidden="1" customWidth="1"/>
    <col min="19" max="19" width="8.7109375" style="0" customWidth="1"/>
    <col min="20" max="20" width="11.57421875" style="0" customWidth="1"/>
    <col min="21" max="21" width="12.00390625" style="0" customWidth="1"/>
    <col min="22" max="22" width="15.140625" style="0" hidden="1" customWidth="1"/>
  </cols>
  <sheetData>
    <row r="1" spans="1:21" ht="24.75" customHeight="1">
      <c r="A1" s="109" t="s">
        <v>130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2" ht="24.75" customHeight="1">
      <c r="A2" s="90" t="s">
        <v>0</v>
      </c>
      <c r="B2" s="105" t="s">
        <v>1</v>
      </c>
      <c r="C2" s="92" t="s">
        <v>2</v>
      </c>
      <c r="D2" s="7" t="s">
        <v>3</v>
      </c>
      <c r="E2" s="7" t="s">
        <v>4</v>
      </c>
      <c r="F2" s="7" t="s">
        <v>5</v>
      </c>
      <c r="G2" s="7" t="s">
        <v>131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8" t="s">
        <v>15</v>
      </c>
      <c r="R2" s="35"/>
      <c r="S2" s="36" t="s">
        <v>16</v>
      </c>
      <c r="T2" s="107" t="s">
        <v>129</v>
      </c>
      <c r="U2" s="107" t="s">
        <v>124</v>
      </c>
      <c r="V2" s="87" t="s">
        <v>118</v>
      </c>
    </row>
    <row r="3" spans="1:22" ht="26.25" customHeight="1">
      <c r="A3" s="91"/>
      <c r="B3" s="106"/>
      <c r="C3" s="93"/>
      <c r="D3" s="33" t="s">
        <v>113</v>
      </c>
      <c r="E3" s="33" t="s">
        <v>113</v>
      </c>
      <c r="F3" s="33" t="s">
        <v>113</v>
      </c>
      <c r="G3" s="33" t="s">
        <v>113</v>
      </c>
      <c r="H3" s="33" t="s">
        <v>113</v>
      </c>
      <c r="I3" s="33" t="s">
        <v>113</v>
      </c>
      <c r="J3" s="33" t="s">
        <v>113</v>
      </c>
      <c r="K3" s="33" t="s">
        <v>113</v>
      </c>
      <c r="L3" s="33" t="s">
        <v>113</v>
      </c>
      <c r="M3" s="33" t="s">
        <v>113</v>
      </c>
      <c r="N3" s="33" t="s">
        <v>113</v>
      </c>
      <c r="O3" s="33" t="s">
        <v>113</v>
      </c>
      <c r="P3" s="33" t="s">
        <v>113</v>
      </c>
      <c r="Q3" s="33" t="s">
        <v>113</v>
      </c>
      <c r="R3" s="37"/>
      <c r="S3" s="34" t="s">
        <v>113</v>
      </c>
      <c r="T3" s="108"/>
      <c r="U3" s="108"/>
      <c r="V3" s="88"/>
    </row>
    <row r="4" spans="1:22" s="10" customFormat="1" ht="15">
      <c r="A4" s="9">
        <v>1</v>
      </c>
      <c r="B4" s="1" t="s">
        <v>17</v>
      </c>
      <c r="C4" s="1" t="s">
        <v>18</v>
      </c>
      <c r="D4" s="14">
        <v>2020</v>
      </c>
      <c r="E4" s="20">
        <v>1982</v>
      </c>
      <c r="F4" s="75">
        <v>1774</v>
      </c>
      <c r="G4" s="75">
        <f>D4+E4+F4</f>
        <v>5776</v>
      </c>
      <c r="H4" s="78">
        <v>1932</v>
      </c>
      <c r="I4" s="14">
        <v>2024</v>
      </c>
      <c r="J4" s="14">
        <v>2198</v>
      </c>
      <c r="K4" s="22">
        <v>2161</v>
      </c>
      <c r="L4" s="14"/>
      <c r="M4" s="14"/>
      <c r="N4" s="39"/>
      <c r="O4" s="20"/>
      <c r="P4" s="20"/>
      <c r="Q4" s="4"/>
      <c r="R4" s="29">
        <v>24512.519999999997</v>
      </c>
      <c r="S4" s="31">
        <f>SUM(D4:F4,H4:J4)</f>
        <v>11930</v>
      </c>
      <c r="T4" s="31">
        <f>S4/12</f>
        <v>994.1666666666666</v>
      </c>
      <c r="U4" s="31">
        <v>2087.5833333333335</v>
      </c>
      <c r="V4" s="19">
        <v>2089.278</v>
      </c>
    </row>
    <row r="5" spans="1:22" ht="15">
      <c r="A5" s="9">
        <f aca="true" t="shared" si="0" ref="A5:A53">A4+1</f>
        <v>2</v>
      </c>
      <c r="B5" s="1" t="s">
        <v>19</v>
      </c>
      <c r="C5" s="2" t="s">
        <v>20</v>
      </c>
      <c r="D5" s="15">
        <v>1610</v>
      </c>
      <c r="E5" s="20">
        <v>1942.9</v>
      </c>
      <c r="F5" s="76">
        <v>1482</v>
      </c>
      <c r="G5" s="75">
        <f aca="true" t="shared" si="1" ref="G5:G53">D5+E5+F5</f>
        <v>5034.9</v>
      </c>
      <c r="H5" s="78">
        <v>1611</v>
      </c>
      <c r="I5" s="15">
        <v>1576</v>
      </c>
      <c r="J5" s="15">
        <v>1685</v>
      </c>
      <c r="K5" s="23">
        <v>1540</v>
      </c>
      <c r="L5" s="15"/>
      <c r="M5" s="15"/>
      <c r="N5" s="39"/>
      <c r="O5" s="20"/>
      <c r="P5" s="41"/>
      <c r="Q5" s="4"/>
      <c r="R5" s="35">
        <v>20605.03</v>
      </c>
      <c r="S5" s="31">
        <f aca="true" t="shared" si="2" ref="S5:S53">SUM(D5:F5,H5:J5)</f>
        <v>9906.9</v>
      </c>
      <c r="T5" s="31">
        <f aca="true" t="shared" si="3" ref="T5:T53">S5/12</f>
        <v>825.5749999999999</v>
      </c>
      <c r="U5" s="31">
        <v>1686.99125</v>
      </c>
      <c r="V5" s="19">
        <v>1729.8834215686275</v>
      </c>
    </row>
    <row r="6" spans="1:22" ht="15">
      <c r="A6" s="9">
        <f t="shared" si="0"/>
        <v>3</v>
      </c>
      <c r="B6" s="1" t="s">
        <v>21</v>
      </c>
      <c r="C6" s="2" t="s">
        <v>22</v>
      </c>
      <c r="D6" s="15">
        <v>1722</v>
      </c>
      <c r="E6" s="20">
        <v>1767</v>
      </c>
      <c r="F6" s="76">
        <v>1433</v>
      </c>
      <c r="G6" s="75">
        <f t="shared" si="1"/>
        <v>4922</v>
      </c>
      <c r="H6" s="78">
        <v>1529</v>
      </c>
      <c r="I6" s="15">
        <v>1555</v>
      </c>
      <c r="J6" s="15">
        <v>1635</v>
      </c>
      <c r="K6" s="23">
        <v>1577</v>
      </c>
      <c r="L6" s="15"/>
      <c r="M6" s="15"/>
      <c r="N6" s="39"/>
      <c r="O6" s="20"/>
      <c r="P6" s="41"/>
      <c r="Q6" s="4"/>
      <c r="R6" s="35">
        <v>20475.86</v>
      </c>
      <c r="S6" s="31">
        <f t="shared" si="2"/>
        <v>9641</v>
      </c>
      <c r="T6" s="31">
        <f t="shared" si="3"/>
        <v>803.4166666666666</v>
      </c>
      <c r="U6" s="31">
        <v>1716.5833333333333</v>
      </c>
      <c r="V6" s="19">
        <v>1788.735</v>
      </c>
    </row>
    <row r="7" spans="1:22" ht="15">
      <c r="A7" s="9">
        <f t="shared" si="0"/>
        <v>4</v>
      </c>
      <c r="B7" s="1" t="s">
        <v>23</v>
      </c>
      <c r="C7" s="2" t="s">
        <v>24</v>
      </c>
      <c r="D7" s="15">
        <v>1549</v>
      </c>
      <c r="E7" s="20">
        <v>1651</v>
      </c>
      <c r="F7" s="76">
        <v>1402</v>
      </c>
      <c r="G7" s="75">
        <f t="shared" si="1"/>
        <v>4602</v>
      </c>
      <c r="H7" s="78">
        <v>1460</v>
      </c>
      <c r="I7" s="15">
        <v>1487</v>
      </c>
      <c r="J7" s="15">
        <v>1568</v>
      </c>
      <c r="K7" s="23">
        <v>1533</v>
      </c>
      <c r="L7" s="15"/>
      <c r="M7" s="15"/>
      <c r="N7" s="39"/>
      <c r="O7" s="20"/>
      <c r="P7" s="41"/>
      <c r="Q7" s="4"/>
      <c r="R7" s="35">
        <v>21436.2</v>
      </c>
      <c r="S7" s="31">
        <f t="shared" si="2"/>
        <v>9117</v>
      </c>
      <c r="T7" s="31">
        <f t="shared" si="3"/>
        <v>759.75</v>
      </c>
      <c r="U7" s="31">
        <v>1598.8333333333333</v>
      </c>
      <c r="V7" s="19">
        <v>1722.5183333333334</v>
      </c>
    </row>
    <row r="8" spans="1:22" ht="15">
      <c r="A8" s="9">
        <f t="shared" si="0"/>
        <v>5</v>
      </c>
      <c r="B8" s="1" t="s">
        <v>25</v>
      </c>
      <c r="C8" s="2" t="s">
        <v>26</v>
      </c>
      <c r="D8" s="15">
        <v>1636</v>
      </c>
      <c r="E8" s="20">
        <v>1702.5</v>
      </c>
      <c r="F8" s="76">
        <v>1497</v>
      </c>
      <c r="G8" s="75">
        <f t="shared" si="1"/>
        <v>4835.5</v>
      </c>
      <c r="H8" s="78">
        <v>1591</v>
      </c>
      <c r="I8" s="15">
        <v>1544</v>
      </c>
      <c r="J8" s="15">
        <v>1720.4</v>
      </c>
      <c r="K8" s="23">
        <v>1715</v>
      </c>
      <c r="L8" s="15"/>
      <c r="M8" s="15"/>
      <c r="N8" s="39"/>
      <c r="O8" s="20"/>
      <c r="P8" s="41"/>
      <c r="Q8" s="4"/>
      <c r="R8" s="35">
        <v>21187.979999999996</v>
      </c>
      <c r="S8" s="31">
        <f t="shared" si="2"/>
        <v>9690.9</v>
      </c>
      <c r="T8" s="31">
        <f t="shared" si="3"/>
        <v>807.5749999999999</v>
      </c>
      <c r="U8" s="31">
        <v>1699.9431666666662</v>
      </c>
      <c r="V8" s="19">
        <v>1925.0679509803922</v>
      </c>
    </row>
    <row r="9" spans="1:22" ht="15">
      <c r="A9" s="9">
        <f t="shared" si="0"/>
        <v>6</v>
      </c>
      <c r="B9" s="1" t="s">
        <v>27</v>
      </c>
      <c r="C9" s="2" t="s">
        <v>28</v>
      </c>
      <c r="D9" s="15">
        <v>4249</v>
      </c>
      <c r="E9" s="20">
        <v>4167</v>
      </c>
      <c r="F9" s="76">
        <v>3928</v>
      </c>
      <c r="G9" s="75">
        <f t="shared" si="1"/>
        <v>12344</v>
      </c>
      <c r="H9" s="78">
        <v>4067</v>
      </c>
      <c r="I9" s="15">
        <v>4045</v>
      </c>
      <c r="J9" s="15">
        <v>4159.6</v>
      </c>
      <c r="K9" s="23">
        <v>4189.43</v>
      </c>
      <c r="L9" s="15"/>
      <c r="M9" s="15"/>
      <c r="N9" s="39"/>
      <c r="O9" s="20"/>
      <c r="P9" s="41"/>
      <c r="Q9" s="4"/>
      <c r="R9" s="35">
        <v>51774.409999999996</v>
      </c>
      <c r="S9" s="31">
        <f t="shared" si="2"/>
        <v>24615.6</v>
      </c>
      <c r="T9" s="31">
        <f t="shared" si="3"/>
        <v>2051.2999999999997</v>
      </c>
      <c r="U9" s="31">
        <v>4128</v>
      </c>
      <c r="V9" s="19">
        <v>4550.445</v>
      </c>
    </row>
    <row r="10" spans="1:22" ht="15">
      <c r="A10" s="9">
        <f t="shared" si="0"/>
        <v>7</v>
      </c>
      <c r="B10" s="1" t="s">
        <v>29</v>
      </c>
      <c r="C10" s="2" t="s">
        <v>30</v>
      </c>
      <c r="D10" s="15">
        <v>1824.026</v>
      </c>
      <c r="E10" s="20">
        <v>2126.4</v>
      </c>
      <c r="F10" s="76">
        <v>1740</v>
      </c>
      <c r="G10" s="75">
        <f t="shared" si="1"/>
        <v>5690.426</v>
      </c>
      <c r="H10" s="78">
        <v>1885</v>
      </c>
      <c r="I10" s="15">
        <v>1880</v>
      </c>
      <c r="J10" s="15">
        <v>1961.8</v>
      </c>
      <c r="K10" s="23">
        <v>1854</v>
      </c>
      <c r="L10" s="15"/>
      <c r="M10" s="15"/>
      <c r="N10" s="39"/>
      <c r="O10" s="20"/>
      <c r="P10" s="41"/>
      <c r="Q10" s="4"/>
      <c r="R10" s="35">
        <v>24000.46</v>
      </c>
      <c r="S10" s="31">
        <f t="shared" si="2"/>
        <v>11417.225999999999</v>
      </c>
      <c r="T10" s="31">
        <f t="shared" si="3"/>
        <v>951.4354999999999</v>
      </c>
      <c r="U10" s="31">
        <v>1966.0833333333333</v>
      </c>
      <c r="V10" s="19">
        <v>2117.9208333333336</v>
      </c>
    </row>
    <row r="11" spans="1:22" ht="15">
      <c r="A11" s="9">
        <f t="shared" si="0"/>
        <v>8</v>
      </c>
      <c r="B11" s="1" t="s">
        <v>31</v>
      </c>
      <c r="C11" s="2" t="s">
        <v>32</v>
      </c>
      <c r="D11" s="15">
        <v>1414.209</v>
      </c>
      <c r="E11" s="20">
        <v>1366.4</v>
      </c>
      <c r="F11" s="76">
        <v>1230</v>
      </c>
      <c r="G11" s="75">
        <f t="shared" si="1"/>
        <v>4010.6090000000004</v>
      </c>
      <c r="H11" s="78">
        <v>1358</v>
      </c>
      <c r="I11" s="15">
        <v>1297</v>
      </c>
      <c r="J11" s="15">
        <v>1337</v>
      </c>
      <c r="K11" s="23">
        <v>1310.3700000000001</v>
      </c>
      <c r="L11" s="15"/>
      <c r="M11" s="15"/>
      <c r="N11" s="39"/>
      <c r="O11" s="20"/>
      <c r="P11" s="41"/>
      <c r="Q11" s="4"/>
      <c r="R11" s="35">
        <v>19023.27</v>
      </c>
      <c r="S11" s="31">
        <f t="shared" si="2"/>
        <v>8002.609</v>
      </c>
      <c r="T11" s="31">
        <f t="shared" si="3"/>
        <v>666.8840833333334</v>
      </c>
      <c r="U11" s="31">
        <v>1469.3693333333333</v>
      </c>
      <c r="V11" s="19">
        <v>1666.2485</v>
      </c>
    </row>
    <row r="12" spans="1:22" ht="15">
      <c r="A12" s="9">
        <f t="shared" si="0"/>
        <v>9</v>
      </c>
      <c r="B12" s="1" t="s">
        <v>33</v>
      </c>
      <c r="C12" s="2" t="s">
        <v>34</v>
      </c>
      <c r="D12" s="15">
        <v>1413.569</v>
      </c>
      <c r="E12" s="20">
        <v>1636.9</v>
      </c>
      <c r="F12" s="76">
        <v>1263</v>
      </c>
      <c r="G12" s="75">
        <f t="shared" si="1"/>
        <v>4313.469</v>
      </c>
      <c r="H12" s="78">
        <v>1454</v>
      </c>
      <c r="I12" s="15">
        <v>1451</v>
      </c>
      <c r="J12" s="15">
        <v>1521.4</v>
      </c>
      <c r="K12" s="23">
        <v>1510</v>
      </c>
      <c r="L12" s="15"/>
      <c r="M12" s="15"/>
      <c r="N12" s="39"/>
      <c r="O12" s="20"/>
      <c r="P12" s="41"/>
      <c r="Q12" s="4"/>
      <c r="R12" s="35">
        <v>17914.050000000003</v>
      </c>
      <c r="S12" s="31">
        <f t="shared" si="2"/>
        <v>8739.869</v>
      </c>
      <c r="T12" s="31">
        <f t="shared" si="3"/>
        <v>728.3224166666668</v>
      </c>
      <c r="U12" s="31">
        <v>1523.0393333333334</v>
      </c>
      <c r="V12" s="19">
        <v>1568.5567499999997</v>
      </c>
    </row>
    <row r="13" spans="1:22" ht="15">
      <c r="A13" s="9">
        <f t="shared" si="0"/>
        <v>10</v>
      </c>
      <c r="B13" s="1" t="s">
        <v>35</v>
      </c>
      <c r="C13" s="2" t="s">
        <v>36</v>
      </c>
      <c r="D13" s="15">
        <v>761.332</v>
      </c>
      <c r="E13" s="20">
        <v>757.6</v>
      </c>
      <c r="F13" s="76">
        <v>634</v>
      </c>
      <c r="G13" s="75">
        <f t="shared" si="1"/>
        <v>2152.932</v>
      </c>
      <c r="H13" s="78">
        <v>646</v>
      </c>
      <c r="I13" s="15">
        <v>685</v>
      </c>
      <c r="J13" s="15">
        <v>749.5</v>
      </c>
      <c r="K13" s="23">
        <v>732</v>
      </c>
      <c r="L13" s="15"/>
      <c r="M13" s="15"/>
      <c r="N13" s="39"/>
      <c r="O13" s="20"/>
      <c r="P13" s="41"/>
      <c r="Q13" s="4"/>
      <c r="R13" s="35">
        <v>8959.36</v>
      </c>
      <c r="S13" s="31">
        <f t="shared" si="2"/>
        <v>4233.432</v>
      </c>
      <c r="T13" s="31">
        <f t="shared" si="3"/>
        <v>352.786</v>
      </c>
      <c r="U13" s="31">
        <v>706.8759999999999</v>
      </c>
      <c r="V13" s="19">
        <v>777.46125</v>
      </c>
    </row>
    <row r="14" spans="1:22" ht="15">
      <c r="A14" s="9">
        <f t="shared" si="0"/>
        <v>11</v>
      </c>
      <c r="B14" s="1" t="s">
        <v>37</v>
      </c>
      <c r="C14" s="2" t="s">
        <v>38</v>
      </c>
      <c r="D14" s="15">
        <v>1374.311</v>
      </c>
      <c r="E14" s="20">
        <v>1742.2</v>
      </c>
      <c r="F14" s="76">
        <v>1308</v>
      </c>
      <c r="G14" s="75">
        <f t="shared" si="1"/>
        <v>4424.511</v>
      </c>
      <c r="H14" s="78">
        <v>1349</v>
      </c>
      <c r="I14" s="15">
        <v>1410</v>
      </c>
      <c r="J14" s="15">
        <v>1716.8</v>
      </c>
      <c r="K14" s="23">
        <v>1643</v>
      </c>
      <c r="L14" s="15"/>
      <c r="M14" s="15"/>
      <c r="N14" s="39"/>
      <c r="O14" s="20"/>
      <c r="P14" s="41"/>
      <c r="Q14" s="4"/>
      <c r="R14" s="35">
        <v>19178.15</v>
      </c>
      <c r="S14" s="31">
        <f t="shared" si="2"/>
        <v>8900.311</v>
      </c>
      <c r="T14" s="31">
        <f t="shared" si="3"/>
        <v>741.6925833333333</v>
      </c>
      <c r="U14" s="31">
        <v>1519.994</v>
      </c>
      <c r="V14" s="19">
        <v>1683.9889166666665</v>
      </c>
    </row>
    <row r="15" spans="1:22" ht="15">
      <c r="A15" s="9">
        <f t="shared" si="0"/>
        <v>12</v>
      </c>
      <c r="B15" s="1" t="s">
        <v>39</v>
      </c>
      <c r="C15" s="2" t="s">
        <v>40</v>
      </c>
      <c r="D15" s="15">
        <v>730</v>
      </c>
      <c r="E15" s="20">
        <v>779</v>
      </c>
      <c r="F15" s="76">
        <v>671</v>
      </c>
      <c r="G15" s="75">
        <f t="shared" si="1"/>
        <v>2180</v>
      </c>
      <c r="H15" s="78">
        <v>773</v>
      </c>
      <c r="I15" s="15">
        <v>711</v>
      </c>
      <c r="J15" s="15">
        <v>794</v>
      </c>
      <c r="K15" s="23">
        <v>734</v>
      </c>
      <c r="L15" s="15"/>
      <c r="M15" s="15"/>
      <c r="N15" s="39"/>
      <c r="O15" s="20"/>
      <c r="P15" s="41"/>
      <c r="Q15" s="4"/>
      <c r="R15" s="35">
        <v>9112.58</v>
      </c>
      <c r="S15" s="31">
        <f t="shared" si="2"/>
        <v>4458</v>
      </c>
      <c r="T15" s="31">
        <f t="shared" si="3"/>
        <v>371.5</v>
      </c>
      <c r="U15" s="31">
        <v>753.75</v>
      </c>
      <c r="V15" s="19">
        <v>752.0233333333332</v>
      </c>
    </row>
    <row r="16" spans="1:22" ht="15">
      <c r="A16" s="9">
        <f t="shared" si="0"/>
        <v>13</v>
      </c>
      <c r="B16" s="1" t="s">
        <v>41</v>
      </c>
      <c r="C16" s="2" t="s">
        <v>42</v>
      </c>
      <c r="D16" s="15">
        <v>1413</v>
      </c>
      <c r="E16" s="20">
        <v>1395</v>
      </c>
      <c r="F16" s="76">
        <v>1282</v>
      </c>
      <c r="G16" s="75">
        <f t="shared" si="1"/>
        <v>4090</v>
      </c>
      <c r="H16" s="78">
        <v>1431</v>
      </c>
      <c r="I16" s="15">
        <v>1360</v>
      </c>
      <c r="J16" s="15">
        <v>1425</v>
      </c>
      <c r="K16" s="23">
        <v>1431</v>
      </c>
      <c r="L16" s="15"/>
      <c r="M16" s="15"/>
      <c r="N16" s="39"/>
      <c r="O16" s="20"/>
      <c r="P16" s="41"/>
      <c r="Q16" s="4"/>
      <c r="R16" s="35">
        <v>19507.5</v>
      </c>
      <c r="S16" s="31">
        <f t="shared" si="2"/>
        <v>8306</v>
      </c>
      <c r="T16" s="31">
        <f t="shared" si="3"/>
        <v>692.1666666666666</v>
      </c>
      <c r="U16" s="31">
        <v>1538.25</v>
      </c>
      <c r="V16" s="19">
        <v>1414.9823333333334</v>
      </c>
    </row>
    <row r="17" spans="1:22" ht="15">
      <c r="A17" s="9">
        <f t="shared" si="0"/>
        <v>14</v>
      </c>
      <c r="B17" s="1" t="s">
        <v>43</v>
      </c>
      <c r="C17" s="2" t="s">
        <v>44</v>
      </c>
      <c r="D17" s="15">
        <v>3005</v>
      </c>
      <c r="E17" s="20">
        <v>3308</v>
      </c>
      <c r="F17" s="76">
        <v>2789</v>
      </c>
      <c r="G17" s="75">
        <f t="shared" si="1"/>
        <v>9102</v>
      </c>
      <c r="H17" s="78">
        <v>2922</v>
      </c>
      <c r="I17" s="15">
        <v>2695</v>
      </c>
      <c r="J17" s="15">
        <v>2868</v>
      </c>
      <c r="K17" s="23">
        <v>2514</v>
      </c>
      <c r="L17" s="15"/>
      <c r="M17" s="15"/>
      <c r="N17" s="39"/>
      <c r="O17" s="20"/>
      <c r="P17" s="41"/>
      <c r="Q17" s="4"/>
      <c r="R17" s="35">
        <v>35569.05</v>
      </c>
      <c r="S17" s="31">
        <f t="shared" si="2"/>
        <v>17587</v>
      </c>
      <c r="T17" s="31">
        <f t="shared" si="3"/>
        <v>1465.5833333333333</v>
      </c>
      <c r="U17" s="31">
        <v>3044.8333333333335</v>
      </c>
      <c r="V17" s="19">
        <v>3304.271666666666</v>
      </c>
    </row>
    <row r="18" spans="1:22" ht="15">
      <c r="A18" s="9">
        <f t="shared" si="0"/>
        <v>15</v>
      </c>
      <c r="B18" s="1" t="s">
        <v>45</v>
      </c>
      <c r="C18" s="2" t="s">
        <v>46</v>
      </c>
      <c r="D18" s="15">
        <v>633</v>
      </c>
      <c r="E18" s="20">
        <v>708</v>
      </c>
      <c r="F18" s="76">
        <v>555</v>
      </c>
      <c r="G18" s="75">
        <f t="shared" si="1"/>
        <v>1896</v>
      </c>
      <c r="H18" s="78">
        <v>625</v>
      </c>
      <c r="I18" s="15">
        <v>636</v>
      </c>
      <c r="J18" s="15">
        <v>660</v>
      </c>
      <c r="K18" s="23">
        <v>632</v>
      </c>
      <c r="L18" s="15"/>
      <c r="M18" s="15"/>
      <c r="N18" s="39"/>
      <c r="O18" s="20"/>
      <c r="P18" s="41"/>
      <c r="Q18" s="4"/>
      <c r="R18" s="35">
        <v>7911.17</v>
      </c>
      <c r="S18" s="31">
        <f t="shared" si="2"/>
        <v>3817</v>
      </c>
      <c r="T18" s="31">
        <f t="shared" si="3"/>
        <v>318.0833333333333</v>
      </c>
      <c r="U18" s="31">
        <v>687.6666666666666</v>
      </c>
      <c r="V18" s="19">
        <v>726.3616666666667</v>
      </c>
    </row>
    <row r="19" spans="1:22" ht="15">
      <c r="A19" s="9">
        <f t="shared" si="0"/>
        <v>16</v>
      </c>
      <c r="B19" s="1" t="s">
        <v>47</v>
      </c>
      <c r="C19" s="2" t="s">
        <v>48</v>
      </c>
      <c r="D19" s="15">
        <v>1415</v>
      </c>
      <c r="E19" s="20">
        <v>1453</v>
      </c>
      <c r="F19" s="76">
        <v>1285</v>
      </c>
      <c r="G19" s="75">
        <f t="shared" si="1"/>
        <v>4153</v>
      </c>
      <c r="H19" s="78">
        <v>1355.2</v>
      </c>
      <c r="I19" s="15">
        <v>1350</v>
      </c>
      <c r="J19" s="15">
        <v>1405</v>
      </c>
      <c r="K19" s="23">
        <v>1457.32</v>
      </c>
      <c r="L19" s="15"/>
      <c r="M19" s="15"/>
      <c r="N19" s="39"/>
      <c r="O19" s="20"/>
      <c r="P19" s="41"/>
      <c r="Q19" s="4"/>
      <c r="R19" s="35">
        <v>18339.43</v>
      </c>
      <c r="S19" s="31">
        <f t="shared" si="2"/>
        <v>8263.2</v>
      </c>
      <c r="T19" s="31">
        <f t="shared" si="3"/>
        <v>688.6</v>
      </c>
      <c r="U19" s="31">
        <v>1430.4166666666667</v>
      </c>
      <c r="V19" s="19">
        <v>1607.6875</v>
      </c>
    </row>
    <row r="20" spans="1:22" ht="15">
      <c r="A20" s="9">
        <f t="shared" si="0"/>
        <v>17</v>
      </c>
      <c r="B20" s="1" t="s">
        <v>49</v>
      </c>
      <c r="C20" s="2" t="s">
        <v>50</v>
      </c>
      <c r="D20" s="15">
        <v>595</v>
      </c>
      <c r="E20" s="20">
        <v>621</v>
      </c>
      <c r="F20" s="76">
        <v>558</v>
      </c>
      <c r="G20" s="75">
        <f t="shared" si="1"/>
        <v>1774</v>
      </c>
      <c r="H20" s="78">
        <v>571</v>
      </c>
      <c r="I20" s="15">
        <v>621</v>
      </c>
      <c r="J20" s="21">
        <v>598</v>
      </c>
      <c r="K20" s="23">
        <v>610</v>
      </c>
      <c r="L20" s="15"/>
      <c r="M20" s="15"/>
      <c r="N20" s="39"/>
      <c r="O20" s="20"/>
      <c r="P20" s="41"/>
      <c r="Q20" s="4"/>
      <c r="R20" s="35">
        <v>7267.75</v>
      </c>
      <c r="S20" s="31">
        <f t="shared" si="2"/>
        <v>3564</v>
      </c>
      <c r="T20" s="31">
        <f t="shared" si="3"/>
        <v>297</v>
      </c>
      <c r="U20" s="31">
        <v>605.5833333333334</v>
      </c>
      <c r="V20" s="19">
        <v>584.444</v>
      </c>
    </row>
    <row r="21" spans="1:22" ht="15">
      <c r="A21" s="9">
        <v>18</v>
      </c>
      <c r="B21" s="1" t="s">
        <v>53</v>
      </c>
      <c r="C21" s="2" t="s">
        <v>54</v>
      </c>
      <c r="D21" s="15">
        <v>1648.962</v>
      </c>
      <c r="E21" s="20">
        <v>1677.6</v>
      </c>
      <c r="F21" s="76">
        <v>1622</v>
      </c>
      <c r="G21" s="75">
        <f t="shared" si="1"/>
        <v>4948.562</v>
      </c>
      <c r="H21" s="78">
        <v>1728.4</v>
      </c>
      <c r="I21" s="15">
        <v>1673</v>
      </c>
      <c r="J21" s="15">
        <v>1741.001</v>
      </c>
      <c r="K21" s="23">
        <v>1749</v>
      </c>
      <c r="L21" s="15"/>
      <c r="M21" s="15"/>
      <c r="N21" s="14"/>
      <c r="O21" s="14"/>
      <c r="P21" s="41"/>
      <c r="Q21" s="4"/>
      <c r="R21" s="35">
        <v>22337.059999999998</v>
      </c>
      <c r="S21" s="31">
        <f t="shared" si="2"/>
        <v>10090.963</v>
      </c>
      <c r="T21" s="31">
        <f t="shared" si="3"/>
        <v>840.9135833333333</v>
      </c>
      <c r="U21" s="31">
        <v>1753.6019166666665</v>
      </c>
      <c r="V21" s="19">
        <v>1969.3832647058823</v>
      </c>
    </row>
    <row r="22" spans="1:22" ht="15">
      <c r="A22" s="9">
        <f t="shared" si="0"/>
        <v>19</v>
      </c>
      <c r="B22" s="1" t="s">
        <v>55</v>
      </c>
      <c r="C22" s="2" t="s">
        <v>56</v>
      </c>
      <c r="D22" s="15">
        <v>1892</v>
      </c>
      <c r="E22" s="20">
        <v>1885.9</v>
      </c>
      <c r="F22" s="76">
        <v>1679</v>
      </c>
      <c r="G22" s="75">
        <f t="shared" si="1"/>
        <v>5456.9</v>
      </c>
      <c r="H22" s="78">
        <v>1756</v>
      </c>
      <c r="I22" s="15">
        <v>1818</v>
      </c>
      <c r="J22" s="15">
        <v>1791.55</v>
      </c>
      <c r="K22" s="23">
        <v>1830.88</v>
      </c>
      <c r="L22" s="15"/>
      <c r="M22" s="15"/>
      <c r="N22" s="14"/>
      <c r="O22" s="14"/>
      <c r="P22" s="41"/>
      <c r="Q22" s="4"/>
      <c r="R22" s="35">
        <v>23694.36</v>
      </c>
      <c r="S22" s="31">
        <f t="shared" si="2"/>
        <v>10822.449999999999</v>
      </c>
      <c r="T22" s="31">
        <f t="shared" si="3"/>
        <v>901.8708333333333</v>
      </c>
      <c r="U22" s="31">
        <v>1807.7358333333332</v>
      </c>
      <c r="V22" s="19">
        <v>1933.2814166666667</v>
      </c>
    </row>
    <row r="23" spans="1:22" ht="15">
      <c r="A23" s="9">
        <f t="shared" si="0"/>
        <v>20</v>
      </c>
      <c r="B23" s="1" t="s">
        <v>57</v>
      </c>
      <c r="C23" s="2" t="s">
        <v>58</v>
      </c>
      <c r="D23" s="15">
        <v>2843</v>
      </c>
      <c r="E23" s="20">
        <v>3032</v>
      </c>
      <c r="F23" s="76">
        <v>2650</v>
      </c>
      <c r="G23" s="75">
        <f t="shared" si="1"/>
        <v>8525</v>
      </c>
      <c r="H23" s="78">
        <v>2760</v>
      </c>
      <c r="I23" s="15">
        <v>2812</v>
      </c>
      <c r="J23" s="15">
        <v>3093</v>
      </c>
      <c r="K23" s="23">
        <v>2895</v>
      </c>
      <c r="L23" s="15"/>
      <c r="M23" s="15"/>
      <c r="N23" s="14"/>
      <c r="O23" s="14"/>
      <c r="P23" s="41"/>
      <c r="Q23" s="4"/>
      <c r="R23" s="35">
        <v>37197.240000000005</v>
      </c>
      <c r="S23" s="31">
        <f t="shared" si="2"/>
        <v>17190</v>
      </c>
      <c r="T23" s="31">
        <f t="shared" si="3"/>
        <v>1432.5</v>
      </c>
      <c r="U23" s="31">
        <v>3020</v>
      </c>
      <c r="V23" s="19">
        <v>2884.0795</v>
      </c>
    </row>
    <row r="24" spans="1:22" ht="15">
      <c r="A24" s="9">
        <f t="shared" si="0"/>
        <v>21</v>
      </c>
      <c r="B24" s="1" t="s">
        <v>59</v>
      </c>
      <c r="C24" s="2" t="s">
        <v>60</v>
      </c>
      <c r="D24" s="15">
        <v>2085</v>
      </c>
      <c r="E24" s="20">
        <v>2204.4</v>
      </c>
      <c r="F24" s="76">
        <v>1774</v>
      </c>
      <c r="G24" s="75">
        <f t="shared" si="1"/>
        <v>6063.4</v>
      </c>
      <c r="H24" s="78">
        <v>1912</v>
      </c>
      <c r="I24" s="15">
        <v>1958</v>
      </c>
      <c r="J24" s="15">
        <v>2081.9</v>
      </c>
      <c r="K24" s="23">
        <v>2032</v>
      </c>
      <c r="L24" s="15"/>
      <c r="M24" s="15"/>
      <c r="N24" s="14"/>
      <c r="O24" s="14"/>
      <c r="P24" s="41"/>
      <c r="Q24" s="4"/>
      <c r="R24" s="35">
        <v>24523.6</v>
      </c>
      <c r="S24" s="31">
        <f t="shared" si="2"/>
        <v>12015.3</v>
      </c>
      <c r="T24" s="31">
        <f t="shared" si="3"/>
        <v>1001.275</v>
      </c>
      <c r="U24" s="31">
        <v>2066.927833333333</v>
      </c>
      <c r="V24" s="19">
        <v>2047.6074166666667</v>
      </c>
    </row>
    <row r="25" spans="1:22" ht="15">
      <c r="A25" s="9">
        <f t="shared" si="0"/>
        <v>22</v>
      </c>
      <c r="B25" s="1" t="s">
        <v>61</v>
      </c>
      <c r="C25" s="2" t="s">
        <v>62</v>
      </c>
      <c r="D25" s="15">
        <v>2440.495</v>
      </c>
      <c r="E25" s="20">
        <v>2340.9</v>
      </c>
      <c r="F25" s="76">
        <v>2236</v>
      </c>
      <c r="G25" s="75">
        <f t="shared" si="1"/>
        <v>7017.395</v>
      </c>
      <c r="H25" s="78">
        <v>2309</v>
      </c>
      <c r="I25" s="15">
        <v>2352</v>
      </c>
      <c r="J25" s="15">
        <v>2292.9</v>
      </c>
      <c r="K25" s="23">
        <v>2425.39</v>
      </c>
      <c r="L25" s="15"/>
      <c r="M25" s="15"/>
      <c r="N25" s="14"/>
      <c r="O25" s="14"/>
      <c r="P25" s="41"/>
      <c r="Q25" s="4"/>
      <c r="R25" s="35">
        <v>31843.59</v>
      </c>
      <c r="S25" s="31">
        <f t="shared" si="2"/>
        <v>13971.295</v>
      </c>
      <c r="T25" s="31">
        <f t="shared" si="3"/>
        <v>1164.2745833333333</v>
      </c>
      <c r="U25" s="31">
        <v>2320.3258333333333</v>
      </c>
      <c r="V25" s="19">
        <v>2588.581666666667</v>
      </c>
    </row>
    <row r="26" spans="1:22" ht="15">
      <c r="A26" s="9">
        <f t="shared" si="0"/>
        <v>23</v>
      </c>
      <c r="B26" s="1" t="s">
        <v>63</v>
      </c>
      <c r="C26" s="2" t="s">
        <v>64</v>
      </c>
      <c r="D26" s="15">
        <v>1387</v>
      </c>
      <c r="E26" s="20">
        <v>1474</v>
      </c>
      <c r="F26" s="76">
        <v>1264</v>
      </c>
      <c r="G26" s="75">
        <f t="shared" si="1"/>
        <v>4125</v>
      </c>
      <c r="H26" s="78">
        <v>1356</v>
      </c>
      <c r="I26" s="15">
        <v>1393</v>
      </c>
      <c r="J26" s="15">
        <v>1530</v>
      </c>
      <c r="K26" s="23">
        <v>1421</v>
      </c>
      <c r="L26" s="15"/>
      <c r="M26" s="15"/>
      <c r="N26" s="14"/>
      <c r="O26" s="14"/>
      <c r="P26" s="41"/>
      <c r="Q26" s="4"/>
      <c r="R26" s="35">
        <v>17605.28</v>
      </c>
      <c r="S26" s="31">
        <f t="shared" si="2"/>
        <v>8404</v>
      </c>
      <c r="T26" s="31">
        <f t="shared" si="3"/>
        <v>700.3333333333334</v>
      </c>
      <c r="U26" s="31">
        <v>1476</v>
      </c>
      <c r="V26" s="19">
        <v>1516.756666666667</v>
      </c>
    </row>
    <row r="27" spans="1:22" ht="15">
      <c r="A27" s="9">
        <f t="shared" si="0"/>
        <v>24</v>
      </c>
      <c r="B27" s="1" t="s">
        <v>65</v>
      </c>
      <c r="C27" s="2" t="s">
        <v>66</v>
      </c>
      <c r="D27" s="15">
        <v>625.2239999999999</v>
      </c>
      <c r="E27" s="20">
        <v>672.1</v>
      </c>
      <c r="F27" s="76">
        <v>576</v>
      </c>
      <c r="G27" s="75">
        <f t="shared" si="1"/>
        <v>1873.324</v>
      </c>
      <c r="H27" s="78">
        <v>631</v>
      </c>
      <c r="I27" s="15">
        <v>600</v>
      </c>
      <c r="J27" s="15">
        <v>579</v>
      </c>
      <c r="K27" s="23">
        <v>557.25</v>
      </c>
      <c r="L27" s="15"/>
      <c r="M27" s="15"/>
      <c r="N27" s="14"/>
      <c r="O27" s="14"/>
      <c r="P27" s="41"/>
      <c r="Q27" s="4"/>
      <c r="R27" s="35">
        <v>8489.86</v>
      </c>
      <c r="S27" s="31">
        <f t="shared" si="2"/>
        <v>3683.324</v>
      </c>
      <c r="T27" s="31">
        <f t="shared" si="3"/>
        <v>306.9436666666667</v>
      </c>
      <c r="U27" s="31">
        <v>628.0272500000001</v>
      </c>
      <c r="V27" s="19">
        <v>763.0592745098038</v>
      </c>
    </row>
    <row r="28" spans="1:22" ht="15">
      <c r="A28" s="9">
        <f t="shared" si="0"/>
        <v>25</v>
      </c>
      <c r="B28" s="1" t="s">
        <v>67</v>
      </c>
      <c r="C28" s="2" t="s">
        <v>68</v>
      </c>
      <c r="D28" s="15">
        <v>1008</v>
      </c>
      <c r="E28" s="20">
        <v>1069</v>
      </c>
      <c r="F28" s="76">
        <v>945</v>
      </c>
      <c r="G28" s="75">
        <f t="shared" si="1"/>
        <v>3022</v>
      </c>
      <c r="H28" s="78">
        <v>1135</v>
      </c>
      <c r="I28" s="15">
        <v>1011</v>
      </c>
      <c r="J28" s="15">
        <v>1062</v>
      </c>
      <c r="K28" s="23">
        <v>1062</v>
      </c>
      <c r="L28" s="15"/>
      <c r="M28" s="15"/>
      <c r="N28" s="14"/>
      <c r="O28" s="14"/>
      <c r="P28" s="41"/>
      <c r="Q28" s="4"/>
      <c r="R28" s="35">
        <v>14631.91</v>
      </c>
      <c r="S28" s="31">
        <f t="shared" si="2"/>
        <v>6230</v>
      </c>
      <c r="T28" s="31">
        <f t="shared" si="3"/>
        <v>519.1666666666666</v>
      </c>
      <c r="U28" s="31">
        <v>1102.75</v>
      </c>
      <c r="V28" s="19">
        <v>1150.6808333333333</v>
      </c>
    </row>
    <row r="29" spans="1:22" ht="15">
      <c r="A29" s="9">
        <f t="shared" si="0"/>
        <v>26</v>
      </c>
      <c r="B29" s="1" t="s">
        <v>69</v>
      </c>
      <c r="C29" s="2" t="s">
        <v>70</v>
      </c>
      <c r="D29" s="15">
        <v>1583</v>
      </c>
      <c r="E29" s="20">
        <v>1808</v>
      </c>
      <c r="F29" s="76">
        <v>1539</v>
      </c>
      <c r="G29" s="75">
        <f t="shared" si="1"/>
        <v>4930</v>
      </c>
      <c r="H29" s="78">
        <v>1610</v>
      </c>
      <c r="I29" s="15">
        <v>1674</v>
      </c>
      <c r="J29" s="15">
        <v>1726</v>
      </c>
      <c r="K29" s="23">
        <v>1762</v>
      </c>
      <c r="L29" s="15"/>
      <c r="M29" s="15"/>
      <c r="N29" s="14"/>
      <c r="O29" s="14"/>
      <c r="P29" s="41"/>
      <c r="Q29" s="4"/>
      <c r="R29" s="35">
        <v>19988.84</v>
      </c>
      <c r="S29" s="31">
        <f t="shared" si="2"/>
        <v>9940</v>
      </c>
      <c r="T29" s="31">
        <f t="shared" si="3"/>
        <v>828.3333333333334</v>
      </c>
      <c r="U29" s="31">
        <v>1677.4166666666667</v>
      </c>
      <c r="V29" s="19">
        <v>1680.4950833333332</v>
      </c>
    </row>
    <row r="30" spans="1:22" ht="15">
      <c r="A30" s="9">
        <f t="shared" si="0"/>
        <v>27</v>
      </c>
      <c r="B30" s="1" t="s">
        <v>112</v>
      </c>
      <c r="C30" s="2" t="s">
        <v>111</v>
      </c>
      <c r="D30" s="15">
        <v>506.894</v>
      </c>
      <c r="E30" s="20">
        <v>636.5</v>
      </c>
      <c r="F30" s="76">
        <v>555</v>
      </c>
      <c r="G30" s="75">
        <f t="shared" si="1"/>
        <v>1698.394</v>
      </c>
      <c r="H30" s="78">
        <v>542</v>
      </c>
      <c r="I30" s="15">
        <v>540</v>
      </c>
      <c r="J30" s="15">
        <v>541.3</v>
      </c>
      <c r="K30" s="23">
        <v>516.75</v>
      </c>
      <c r="L30" s="15"/>
      <c r="M30" s="15"/>
      <c r="N30" s="14"/>
      <c r="O30" s="14"/>
      <c r="P30" s="41"/>
      <c r="Q30" s="16"/>
      <c r="R30" s="35">
        <v>6558.74</v>
      </c>
      <c r="S30" s="31">
        <f t="shared" si="2"/>
        <v>3321.6940000000004</v>
      </c>
      <c r="T30" s="31">
        <f t="shared" si="3"/>
        <v>276.80783333333335</v>
      </c>
      <c r="U30" s="31">
        <v>498.06449999999995</v>
      </c>
      <c r="V30" s="19">
        <v>581.1003333333333</v>
      </c>
    </row>
    <row r="31" spans="1:22" ht="15">
      <c r="A31" s="9">
        <f t="shared" si="0"/>
        <v>28</v>
      </c>
      <c r="B31" s="1" t="s">
        <v>73</v>
      </c>
      <c r="C31" s="2" t="s">
        <v>74</v>
      </c>
      <c r="D31" s="15">
        <v>1446</v>
      </c>
      <c r="E31" s="20">
        <v>1564</v>
      </c>
      <c r="F31" s="76">
        <v>1326</v>
      </c>
      <c r="G31" s="75">
        <f t="shared" si="1"/>
        <v>4336</v>
      </c>
      <c r="H31" s="78">
        <v>1387</v>
      </c>
      <c r="I31" s="15">
        <v>1434</v>
      </c>
      <c r="J31" s="15">
        <v>1471</v>
      </c>
      <c r="K31" s="23">
        <v>1364</v>
      </c>
      <c r="L31" s="15"/>
      <c r="M31" s="4"/>
      <c r="N31" s="14"/>
      <c r="O31" s="14"/>
      <c r="P31" s="41"/>
      <c r="Q31" s="6"/>
      <c r="R31" s="35">
        <v>17979</v>
      </c>
      <c r="S31" s="31">
        <f t="shared" si="2"/>
        <v>8628</v>
      </c>
      <c r="T31" s="31">
        <f t="shared" si="3"/>
        <v>719</v>
      </c>
      <c r="U31" s="31">
        <v>1459.4166666666667</v>
      </c>
      <c r="V31" s="19">
        <v>1432.4679166666665</v>
      </c>
    </row>
    <row r="32" spans="1:22" ht="15">
      <c r="A32" s="9">
        <f t="shared" si="0"/>
        <v>29</v>
      </c>
      <c r="B32" s="1" t="s">
        <v>71</v>
      </c>
      <c r="C32" s="2" t="s">
        <v>72</v>
      </c>
      <c r="D32" s="15">
        <v>708</v>
      </c>
      <c r="E32" s="20">
        <v>675</v>
      </c>
      <c r="F32" s="76">
        <v>638</v>
      </c>
      <c r="G32" s="75">
        <f t="shared" si="1"/>
        <v>2021</v>
      </c>
      <c r="H32" s="78">
        <v>648</v>
      </c>
      <c r="I32" s="15">
        <v>639</v>
      </c>
      <c r="J32" s="15">
        <v>661</v>
      </c>
      <c r="K32" s="23">
        <v>716.1800000000001</v>
      </c>
      <c r="L32" s="15"/>
      <c r="M32" s="15"/>
      <c r="N32" s="14"/>
      <c r="O32" s="14"/>
      <c r="P32" s="41"/>
      <c r="Q32" s="6"/>
      <c r="R32" s="35">
        <v>8332.92</v>
      </c>
      <c r="S32" s="31">
        <f t="shared" si="2"/>
        <v>3969</v>
      </c>
      <c r="T32" s="31">
        <f t="shared" si="3"/>
        <v>330.75</v>
      </c>
      <c r="U32" s="31">
        <v>631.5666666666667</v>
      </c>
      <c r="V32" s="19">
        <v>692.66125</v>
      </c>
    </row>
    <row r="33" spans="1:22" ht="15">
      <c r="A33" s="9">
        <f t="shared" si="0"/>
        <v>30</v>
      </c>
      <c r="B33" s="1" t="s">
        <v>75</v>
      </c>
      <c r="C33" s="2" t="s">
        <v>76</v>
      </c>
      <c r="D33" s="15">
        <v>565.3</v>
      </c>
      <c r="E33" s="20">
        <v>545.2</v>
      </c>
      <c r="F33" s="76">
        <v>473</v>
      </c>
      <c r="G33" s="75">
        <f t="shared" si="1"/>
        <v>1583.5</v>
      </c>
      <c r="H33" s="78">
        <v>613</v>
      </c>
      <c r="I33" s="15">
        <v>591</v>
      </c>
      <c r="J33" s="15">
        <v>610.1</v>
      </c>
      <c r="K33" s="23">
        <v>587</v>
      </c>
      <c r="L33" s="15"/>
      <c r="M33" s="15"/>
      <c r="N33" s="14"/>
      <c r="O33" s="14"/>
      <c r="P33" s="41"/>
      <c r="Q33" s="4"/>
      <c r="R33" s="35">
        <v>7172.25</v>
      </c>
      <c r="S33" s="31">
        <f t="shared" si="2"/>
        <v>3397.6</v>
      </c>
      <c r="T33" s="31">
        <f t="shared" si="3"/>
        <v>283.1333333333333</v>
      </c>
      <c r="U33" s="31">
        <v>609.7373333333334</v>
      </c>
      <c r="V33" s="19">
        <v>652.8752499999999</v>
      </c>
    </row>
    <row r="34" spans="1:22" ht="15">
      <c r="A34" s="9">
        <f t="shared" si="0"/>
        <v>31</v>
      </c>
      <c r="B34" s="1" t="s">
        <v>77</v>
      </c>
      <c r="C34" s="2" t="s">
        <v>78</v>
      </c>
      <c r="D34" s="15">
        <v>1766</v>
      </c>
      <c r="E34" s="20">
        <v>2008.8</v>
      </c>
      <c r="F34" s="77">
        <v>1623</v>
      </c>
      <c r="G34" s="75">
        <f t="shared" si="1"/>
        <v>5397.8</v>
      </c>
      <c r="H34" s="78">
        <v>1743</v>
      </c>
      <c r="I34" s="15">
        <v>1877</v>
      </c>
      <c r="J34" s="15">
        <v>2042.67</v>
      </c>
      <c r="K34" s="23">
        <v>1789</v>
      </c>
      <c r="L34" s="15"/>
      <c r="M34" s="15"/>
      <c r="N34" s="14"/>
      <c r="O34" s="14"/>
      <c r="P34" s="41"/>
      <c r="Q34" s="4"/>
      <c r="R34" s="29">
        <v>22468.269999999997</v>
      </c>
      <c r="S34" s="31">
        <f t="shared" si="2"/>
        <v>11060.47</v>
      </c>
      <c r="T34" s="31">
        <f t="shared" si="3"/>
        <v>921.7058333333333</v>
      </c>
      <c r="U34" s="31">
        <v>1877.7191666666668</v>
      </c>
      <c r="V34" s="19">
        <v>1877.9716666666666</v>
      </c>
    </row>
    <row r="35" spans="1:22" s="10" customFormat="1" ht="15">
      <c r="A35" s="9">
        <f t="shared" si="0"/>
        <v>32</v>
      </c>
      <c r="B35" s="1" t="s">
        <v>79</v>
      </c>
      <c r="C35" s="1" t="s">
        <v>80</v>
      </c>
      <c r="D35" s="14">
        <v>2615</v>
      </c>
      <c r="E35" s="20">
        <v>2445</v>
      </c>
      <c r="F35" s="75">
        <v>2715</v>
      </c>
      <c r="G35" s="75">
        <f t="shared" si="1"/>
        <v>7775</v>
      </c>
      <c r="H35" s="78">
        <v>2872</v>
      </c>
      <c r="I35" s="14">
        <v>3005</v>
      </c>
      <c r="J35" s="14">
        <v>2696</v>
      </c>
      <c r="K35" s="22">
        <v>2465</v>
      </c>
      <c r="L35" s="14"/>
      <c r="M35" s="14"/>
      <c r="N35" s="14"/>
      <c r="O35" s="14"/>
      <c r="P35" s="20"/>
      <c r="Q35" s="5"/>
      <c r="R35" s="35">
        <v>35247.46</v>
      </c>
      <c r="S35" s="31">
        <f t="shared" si="2"/>
        <v>16348</v>
      </c>
      <c r="T35" s="31">
        <f t="shared" si="3"/>
        <v>1362.3333333333333</v>
      </c>
      <c r="U35" s="31">
        <v>2750.6666666666665</v>
      </c>
      <c r="V35" s="19">
        <v>2975.5424999999996</v>
      </c>
    </row>
    <row r="36" spans="1:22" ht="15">
      <c r="A36" s="9">
        <f t="shared" si="0"/>
        <v>33</v>
      </c>
      <c r="B36" s="1" t="s">
        <v>81</v>
      </c>
      <c r="C36" s="2" t="s">
        <v>82</v>
      </c>
      <c r="D36" s="14">
        <v>1579.795</v>
      </c>
      <c r="E36" s="20">
        <v>1825.8</v>
      </c>
      <c r="F36" s="76">
        <v>1437</v>
      </c>
      <c r="G36" s="75">
        <f t="shared" si="1"/>
        <v>4842.595</v>
      </c>
      <c r="H36" s="78">
        <v>1523</v>
      </c>
      <c r="I36" s="15">
        <v>1548</v>
      </c>
      <c r="J36" s="15">
        <v>1930</v>
      </c>
      <c r="K36" s="23">
        <v>1591</v>
      </c>
      <c r="L36" s="15"/>
      <c r="M36" s="15"/>
      <c r="N36" s="14"/>
      <c r="O36" s="14"/>
      <c r="P36" s="20"/>
      <c r="Q36" s="4"/>
      <c r="R36" s="35">
        <v>18207.65</v>
      </c>
      <c r="S36" s="31">
        <f t="shared" si="2"/>
        <v>9843.595000000001</v>
      </c>
      <c r="T36" s="31">
        <f t="shared" si="3"/>
        <v>820.2995833333334</v>
      </c>
      <c r="U36" s="31">
        <v>1700.8152499999999</v>
      </c>
      <c r="V36" s="19">
        <v>1766.6686666666667</v>
      </c>
    </row>
    <row r="37" spans="1:22" ht="15">
      <c r="A37" s="9">
        <f t="shared" si="0"/>
        <v>34</v>
      </c>
      <c r="B37" s="1" t="s">
        <v>83</v>
      </c>
      <c r="C37" s="2" t="s">
        <v>84</v>
      </c>
      <c r="D37" s="14">
        <v>2787.257</v>
      </c>
      <c r="E37" s="20">
        <v>3197.2</v>
      </c>
      <c r="F37" s="76">
        <v>2549</v>
      </c>
      <c r="G37" s="75">
        <f t="shared" si="1"/>
        <v>8533.457</v>
      </c>
      <c r="H37" s="78">
        <v>2601</v>
      </c>
      <c r="I37" s="15">
        <v>2789</v>
      </c>
      <c r="J37" s="15">
        <v>3179.98</v>
      </c>
      <c r="K37" s="23">
        <v>2877</v>
      </c>
      <c r="L37" s="15"/>
      <c r="M37" s="15"/>
      <c r="N37" s="14"/>
      <c r="O37" s="14"/>
      <c r="P37" s="20"/>
      <c r="Q37" s="4"/>
      <c r="R37" s="35">
        <v>37026.43</v>
      </c>
      <c r="S37" s="31">
        <f t="shared" si="2"/>
        <v>17103.437</v>
      </c>
      <c r="T37" s="31">
        <f t="shared" si="3"/>
        <v>1425.2864166666668</v>
      </c>
      <c r="U37" s="31">
        <v>2992.40925</v>
      </c>
      <c r="V37" s="19">
        <v>3239.607416666667</v>
      </c>
    </row>
    <row r="38" spans="1:22" ht="15">
      <c r="A38" s="9">
        <f t="shared" si="0"/>
        <v>35</v>
      </c>
      <c r="B38" s="1" t="s">
        <v>85</v>
      </c>
      <c r="C38" s="2" t="s">
        <v>86</v>
      </c>
      <c r="D38" s="14">
        <v>1644</v>
      </c>
      <c r="E38" s="20">
        <v>1748</v>
      </c>
      <c r="F38" s="76">
        <v>1508</v>
      </c>
      <c r="G38" s="75">
        <f t="shared" si="1"/>
        <v>4900</v>
      </c>
      <c r="H38" s="78">
        <v>1580</v>
      </c>
      <c r="I38" s="15">
        <v>1652</v>
      </c>
      <c r="J38" s="15">
        <v>1779</v>
      </c>
      <c r="K38" s="23">
        <v>1624</v>
      </c>
      <c r="L38" s="15"/>
      <c r="M38" s="15"/>
      <c r="N38" s="14"/>
      <c r="O38" s="14"/>
      <c r="P38" s="20"/>
      <c r="Q38" s="4"/>
      <c r="R38" s="35">
        <v>22488.05</v>
      </c>
      <c r="S38" s="31">
        <f t="shared" si="2"/>
        <v>9911</v>
      </c>
      <c r="T38" s="31">
        <f t="shared" si="3"/>
        <v>825.9166666666666</v>
      </c>
      <c r="U38" s="31">
        <v>1714.75</v>
      </c>
      <c r="V38" s="19">
        <v>1889.7091666666668</v>
      </c>
    </row>
    <row r="39" spans="1:22" ht="15">
      <c r="A39" s="9">
        <f t="shared" si="0"/>
        <v>36</v>
      </c>
      <c r="B39" s="1" t="s">
        <v>87</v>
      </c>
      <c r="C39" s="2" t="s">
        <v>88</v>
      </c>
      <c r="D39" s="14">
        <v>1382</v>
      </c>
      <c r="E39" s="20">
        <v>1521</v>
      </c>
      <c r="F39" s="76">
        <v>1293</v>
      </c>
      <c r="G39" s="75">
        <f t="shared" si="1"/>
        <v>4196</v>
      </c>
      <c r="H39" s="78">
        <v>1216</v>
      </c>
      <c r="I39" s="15">
        <v>1267</v>
      </c>
      <c r="J39" s="15">
        <v>1376</v>
      </c>
      <c r="K39" s="23">
        <v>1260</v>
      </c>
      <c r="L39" s="15"/>
      <c r="M39" s="15"/>
      <c r="N39" s="14"/>
      <c r="O39" s="14"/>
      <c r="P39" s="20"/>
      <c r="Q39" s="4"/>
      <c r="R39" s="35">
        <v>16497.949999999997</v>
      </c>
      <c r="S39" s="31">
        <f t="shared" si="2"/>
        <v>8055</v>
      </c>
      <c r="T39" s="31">
        <f t="shared" si="3"/>
        <v>671.25</v>
      </c>
      <c r="U39" s="31">
        <v>1409.9166666666667</v>
      </c>
      <c r="V39" s="19">
        <v>1350.0775</v>
      </c>
    </row>
    <row r="40" spans="1:22" ht="15">
      <c r="A40" s="9">
        <f t="shared" si="0"/>
        <v>37</v>
      </c>
      <c r="B40" s="1" t="s">
        <v>89</v>
      </c>
      <c r="C40" s="2" t="s">
        <v>90</v>
      </c>
      <c r="D40" s="14">
        <v>756.1759999999999</v>
      </c>
      <c r="E40" s="20">
        <v>853.8</v>
      </c>
      <c r="F40" s="76">
        <v>667</v>
      </c>
      <c r="G40" s="75">
        <f t="shared" si="1"/>
        <v>2276.9759999999997</v>
      </c>
      <c r="H40" s="78">
        <v>725</v>
      </c>
      <c r="I40" s="15">
        <v>710</v>
      </c>
      <c r="J40" s="15">
        <v>776.35</v>
      </c>
      <c r="K40" s="23">
        <v>758</v>
      </c>
      <c r="L40" s="15"/>
      <c r="M40" s="15"/>
      <c r="N40" s="14"/>
      <c r="O40" s="14"/>
      <c r="P40" s="20"/>
      <c r="Q40" s="4"/>
      <c r="R40" s="35">
        <v>9024.53</v>
      </c>
      <c r="S40" s="31">
        <f t="shared" si="2"/>
        <v>4488.326</v>
      </c>
      <c r="T40" s="31">
        <f t="shared" si="3"/>
        <v>374.0271666666667</v>
      </c>
      <c r="U40" s="31">
        <v>717.65625</v>
      </c>
      <c r="V40" s="19">
        <v>783.1653333333334</v>
      </c>
    </row>
    <row r="41" spans="1:22" ht="15">
      <c r="A41" s="9">
        <f t="shared" si="0"/>
        <v>38</v>
      </c>
      <c r="B41" s="1" t="s">
        <v>91</v>
      </c>
      <c r="C41" s="2" t="s">
        <v>92</v>
      </c>
      <c r="D41" s="14">
        <v>2069</v>
      </c>
      <c r="E41" s="20">
        <v>2215</v>
      </c>
      <c r="F41" s="76">
        <v>1899</v>
      </c>
      <c r="G41" s="75">
        <f t="shared" si="1"/>
        <v>6183</v>
      </c>
      <c r="H41" s="78">
        <v>2009</v>
      </c>
      <c r="I41" s="15">
        <v>1998</v>
      </c>
      <c r="J41" s="15">
        <v>2076</v>
      </c>
      <c r="K41" s="23">
        <v>1923</v>
      </c>
      <c r="L41" s="15"/>
      <c r="M41" s="15"/>
      <c r="N41" s="14"/>
      <c r="O41" s="14"/>
      <c r="P41" s="20"/>
      <c r="Q41" s="4"/>
      <c r="R41" s="35">
        <v>25387.38</v>
      </c>
      <c r="S41" s="31">
        <f t="shared" si="2"/>
        <v>12266</v>
      </c>
      <c r="T41" s="31">
        <f t="shared" si="3"/>
        <v>1022.1666666666666</v>
      </c>
      <c r="U41" s="31">
        <v>2147.1666666666665</v>
      </c>
      <c r="V41" s="19">
        <v>2123.9275</v>
      </c>
    </row>
    <row r="42" spans="1:22" ht="15">
      <c r="A42" s="9">
        <f t="shared" si="0"/>
        <v>39</v>
      </c>
      <c r="B42" s="1" t="s">
        <v>93</v>
      </c>
      <c r="C42" s="2" t="s">
        <v>94</v>
      </c>
      <c r="D42" s="14">
        <v>3617.6009999999997</v>
      </c>
      <c r="E42" s="20">
        <v>3747.1</v>
      </c>
      <c r="F42" s="76">
        <v>3290</v>
      </c>
      <c r="G42" s="75">
        <f t="shared" si="1"/>
        <v>10654.701</v>
      </c>
      <c r="H42" s="78">
        <v>3493</v>
      </c>
      <c r="I42" s="15">
        <v>3473</v>
      </c>
      <c r="J42" s="15">
        <v>3768</v>
      </c>
      <c r="K42" s="23">
        <v>3536</v>
      </c>
      <c r="L42" s="15"/>
      <c r="M42" s="15"/>
      <c r="N42" s="14"/>
      <c r="O42" s="14"/>
      <c r="P42" s="20"/>
      <c r="Q42" s="4"/>
      <c r="R42" s="35">
        <v>48634.93</v>
      </c>
      <c r="S42" s="31">
        <f t="shared" si="2"/>
        <v>21388.701</v>
      </c>
      <c r="T42" s="31">
        <f t="shared" si="3"/>
        <v>1782.39175</v>
      </c>
      <c r="U42" s="31">
        <v>3786.2583333333337</v>
      </c>
      <c r="V42" s="19">
        <v>3928.4391666666666</v>
      </c>
    </row>
    <row r="43" spans="1:22" ht="15">
      <c r="A43" s="9">
        <f t="shared" si="0"/>
        <v>40</v>
      </c>
      <c r="B43" s="1" t="s">
        <v>95</v>
      </c>
      <c r="C43" s="2" t="s">
        <v>96</v>
      </c>
      <c r="D43" s="14">
        <v>4459</v>
      </c>
      <c r="E43" s="20">
        <v>4736.3</v>
      </c>
      <c r="F43" s="76">
        <v>3482</v>
      </c>
      <c r="G43" s="75">
        <f t="shared" si="1"/>
        <v>12677.3</v>
      </c>
      <c r="H43" s="78">
        <v>3854</v>
      </c>
      <c r="I43" s="15">
        <v>4202</v>
      </c>
      <c r="J43" s="15">
        <v>4509</v>
      </c>
      <c r="K43" s="23">
        <v>3874</v>
      </c>
      <c r="L43" s="15"/>
      <c r="M43" s="15"/>
      <c r="N43" s="14"/>
      <c r="O43" s="14"/>
      <c r="P43" s="20"/>
      <c r="Q43" s="4"/>
      <c r="R43" s="29">
        <v>50173.969999999994</v>
      </c>
      <c r="S43" s="31">
        <f t="shared" si="2"/>
        <v>25242.3</v>
      </c>
      <c r="T43" s="31">
        <f t="shared" si="3"/>
        <v>2103.525</v>
      </c>
      <c r="U43" s="31">
        <v>4193.8800833333335</v>
      </c>
      <c r="V43" s="19">
        <v>4396.482666666667</v>
      </c>
    </row>
    <row r="44" spans="1:22" s="10" customFormat="1" ht="15">
      <c r="A44" s="9">
        <f t="shared" si="0"/>
        <v>41</v>
      </c>
      <c r="B44" s="1" t="s">
        <v>97</v>
      </c>
      <c r="C44" s="1" t="s">
        <v>98</v>
      </c>
      <c r="D44" s="14">
        <v>2197</v>
      </c>
      <c r="E44" s="20">
        <v>2277</v>
      </c>
      <c r="F44" s="75">
        <v>1977</v>
      </c>
      <c r="G44" s="75">
        <f t="shared" si="1"/>
        <v>6451</v>
      </c>
      <c r="H44" s="78">
        <v>2050</v>
      </c>
      <c r="I44" s="14">
        <v>2073</v>
      </c>
      <c r="J44" s="14">
        <v>2237</v>
      </c>
      <c r="K44" s="22">
        <v>2202</v>
      </c>
      <c r="L44" s="14"/>
      <c r="M44" s="14"/>
      <c r="N44" s="14"/>
      <c r="O44" s="14"/>
      <c r="P44" s="20"/>
      <c r="Q44" s="5"/>
      <c r="R44" s="29">
        <v>27573.59</v>
      </c>
      <c r="S44" s="31">
        <f t="shared" si="2"/>
        <v>12811</v>
      </c>
      <c r="T44" s="31">
        <f t="shared" si="3"/>
        <v>1067.5833333333333</v>
      </c>
      <c r="U44" s="31">
        <v>2190.8333333333335</v>
      </c>
      <c r="V44" s="19">
        <v>2437.776416666667</v>
      </c>
    </row>
    <row r="45" spans="1:22" s="10" customFormat="1" ht="15">
      <c r="A45" s="9">
        <f t="shared" si="0"/>
        <v>42</v>
      </c>
      <c r="B45" s="1" t="s">
        <v>116</v>
      </c>
      <c r="C45" s="82" t="s">
        <v>128</v>
      </c>
      <c r="D45" s="14">
        <v>807</v>
      </c>
      <c r="E45" s="20">
        <v>792</v>
      </c>
      <c r="F45" s="75">
        <v>742</v>
      </c>
      <c r="G45" s="75">
        <f t="shared" si="1"/>
        <v>2341</v>
      </c>
      <c r="H45" s="78">
        <v>850</v>
      </c>
      <c r="I45" s="14">
        <v>837</v>
      </c>
      <c r="J45" s="14">
        <v>823</v>
      </c>
      <c r="K45" s="22">
        <v>851.64</v>
      </c>
      <c r="L45" s="14"/>
      <c r="M45" s="14"/>
      <c r="N45" s="14"/>
      <c r="O45" s="14"/>
      <c r="P45" s="20"/>
      <c r="Q45" s="5"/>
      <c r="R45" s="29"/>
      <c r="S45" s="31">
        <f t="shared" si="2"/>
        <v>4851</v>
      </c>
      <c r="T45" s="31">
        <f t="shared" si="3"/>
        <v>404.25</v>
      </c>
      <c r="U45" s="31">
        <v>822</v>
      </c>
      <c r="V45" s="19"/>
    </row>
    <row r="46" spans="1:22" s="10" customFormat="1" ht="15">
      <c r="A46" s="9">
        <f t="shared" si="0"/>
        <v>43</v>
      </c>
      <c r="B46" s="1" t="s">
        <v>99</v>
      </c>
      <c r="C46" s="1" t="s">
        <v>100</v>
      </c>
      <c r="D46" s="14">
        <v>3834.3289999999997</v>
      </c>
      <c r="E46" s="20">
        <v>3954.2</v>
      </c>
      <c r="F46" s="75">
        <v>3457</v>
      </c>
      <c r="G46" s="75">
        <f t="shared" si="1"/>
        <v>11245.528999999999</v>
      </c>
      <c r="H46" s="78">
        <v>3650</v>
      </c>
      <c r="I46" s="14">
        <v>3780</v>
      </c>
      <c r="J46" s="14">
        <v>4231</v>
      </c>
      <c r="K46" s="22">
        <v>4048</v>
      </c>
      <c r="L46" s="14"/>
      <c r="M46" s="14"/>
      <c r="N46" s="14"/>
      <c r="O46" s="14"/>
      <c r="P46" s="20"/>
      <c r="Q46" s="5"/>
      <c r="R46" s="29">
        <v>53529.83</v>
      </c>
      <c r="S46" s="31">
        <f t="shared" si="2"/>
        <v>22906.529</v>
      </c>
      <c r="T46" s="31">
        <f t="shared" si="3"/>
        <v>1908.8774166666665</v>
      </c>
      <c r="U46" s="31">
        <v>4008.5823333333337</v>
      </c>
      <c r="V46" s="19">
        <v>4274.841416666667</v>
      </c>
    </row>
    <row r="47" spans="1:22" s="10" customFormat="1" ht="15">
      <c r="A47" s="9">
        <f t="shared" si="0"/>
        <v>44</v>
      </c>
      <c r="B47" s="1" t="s">
        <v>101</v>
      </c>
      <c r="C47" s="1" t="s">
        <v>102</v>
      </c>
      <c r="D47" s="14">
        <v>6023</v>
      </c>
      <c r="E47" s="20">
        <v>5861.4</v>
      </c>
      <c r="F47" s="75">
        <v>5345</v>
      </c>
      <c r="G47" s="75">
        <f t="shared" si="1"/>
        <v>17229.4</v>
      </c>
      <c r="H47" s="78">
        <v>5640</v>
      </c>
      <c r="I47" s="14">
        <v>5744</v>
      </c>
      <c r="J47" s="14">
        <v>6105</v>
      </c>
      <c r="K47" s="22">
        <v>6269</v>
      </c>
      <c r="L47" s="14"/>
      <c r="M47" s="14"/>
      <c r="N47" s="14"/>
      <c r="O47" s="14"/>
      <c r="P47" s="41"/>
      <c r="Q47" s="5"/>
      <c r="R47" s="35">
        <v>80272.04000000001</v>
      </c>
      <c r="S47" s="31">
        <f t="shared" si="2"/>
        <v>34718.4</v>
      </c>
      <c r="T47" s="31">
        <f t="shared" si="3"/>
        <v>2893.2000000000003</v>
      </c>
      <c r="U47" s="31">
        <v>5867.428666666667</v>
      </c>
      <c r="V47" s="19">
        <v>6935.0321323529415</v>
      </c>
    </row>
    <row r="48" spans="1:22" ht="15">
      <c r="A48" s="9">
        <f t="shared" si="0"/>
        <v>45</v>
      </c>
      <c r="B48" s="1" t="s">
        <v>103</v>
      </c>
      <c r="C48" s="2" t="s">
        <v>104</v>
      </c>
      <c r="D48" s="15">
        <v>1858.086</v>
      </c>
      <c r="E48" s="20">
        <v>2120.8</v>
      </c>
      <c r="F48" s="76">
        <v>1748</v>
      </c>
      <c r="G48" s="75">
        <f t="shared" si="1"/>
        <v>5726.886</v>
      </c>
      <c r="H48" s="78">
        <v>1714</v>
      </c>
      <c r="I48" s="15">
        <v>1912</v>
      </c>
      <c r="J48" s="15">
        <v>1958</v>
      </c>
      <c r="K48" s="23">
        <v>1792</v>
      </c>
      <c r="L48" s="15"/>
      <c r="M48" s="15"/>
      <c r="N48" s="14"/>
      <c r="O48" s="14"/>
      <c r="P48" s="41"/>
      <c r="Q48" s="4"/>
      <c r="R48" s="35">
        <v>22788.82</v>
      </c>
      <c r="S48" s="31">
        <f t="shared" si="2"/>
        <v>11310.886</v>
      </c>
      <c r="T48" s="31">
        <f t="shared" si="3"/>
        <v>942.5738333333334</v>
      </c>
      <c r="U48" s="31">
        <v>1968.823583333333</v>
      </c>
      <c r="V48" s="19">
        <v>2053.251799019608</v>
      </c>
    </row>
    <row r="49" spans="1:22" ht="15">
      <c r="A49" s="9">
        <f t="shared" si="0"/>
        <v>46</v>
      </c>
      <c r="B49" s="1" t="s">
        <v>105</v>
      </c>
      <c r="C49" s="2" t="s">
        <v>106</v>
      </c>
      <c r="D49" s="15">
        <v>4952.03</v>
      </c>
      <c r="E49" s="20">
        <v>4958.3</v>
      </c>
      <c r="F49" s="76">
        <v>4500</v>
      </c>
      <c r="G49" s="75">
        <f t="shared" si="1"/>
        <v>14410.33</v>
      </c>
      <c r="H49" s="78">
        <v>4602</v>
      </c>
      <c r="I49" s="15">
        <v>4714</v>
      </c>
      <c r="J49" s="15">
        <v>4718</v>
      </c>
      <c r="K49" s="23">
        <v>4808</v>
      </c>
      <c r="L49" s="15"/>
      <c r="M49" s="15"/>
      <c r="N49" s="14"/>
      <c r="O49" s="14"/>
      <c r="P49" s="41"/>
      <c r="Q49" s="4"/>
      <c r="R49" s="35">
        <v>63787.62</v>
      </c>
      <c r="S49" s="31">
        <f t="shared" si="2"/>
        <v>28444.33</v>
      </c>
      <c r="T49" s="31">
        <f t="shared" si="3"/>
        <v>2370.3608333333336</v>
      </c>
      <c r="U49" s="31">
        <v>4992.668416666666</v>
      </c>
      <c r="V49" s="19">
        <v>5441.034073529411</v>
      </c>
    </row>
    <row r="50" spans="1:22" ht="15">
      <c r="A50" s="9">
        <f t="shared" si="0"/>
        <v>47</v>
      </c>
      <c r="B50" s="1" t="s">
        <v>127</v>
      </c>
      <c r="C50" s="82" t="s">
        <v>126</v>
      </c>
      <c r="D50" s="15">
        <v>739.995</v>
      </c>
      <c r="E50" s="20">
        <v>711.7</v>
      </c>
      <c r="F50" s="76">
        <v>672</v>
      </c>
      <c r="G50" s="75">
        <f t="shared" si="1"/>
        <v>2123.695</v>
      </c>
      <c r="H50" s="78">
        <v>729</v>
      </c>
      <c r="I50" s="15">
        <v>751</v>
      </c>
      <c r="J50" s="15">
        <v>728</v>
      </c>
      <c r="K50" s="23">
        <v>755.55</v>
      </c>
      <c r="L50" s="15"/>
      <c r="M50" s="15"/>
      <c r="N50" s="14"/>
      <c r="O50" s="14"/>
      <c r="P50" s="41"/>
      <c r="Q50" s="4"/>
      <c r="R50" s="35"/>
      <c r="S50" s="31">
        <f t="shared" si="2"/>
        <v>4331.695</v>
      </c>
      <c r="T50" s="31">
        <f t="shared" si="3"/>
        <v>360.9745833333333</v>
      </c>
      <c r="U50" s="31">
        <v>666.4055833333333</v>
      </c>
      <c r="V50" s="19"/>
    </row>
    <row r="51" spans="1:22" ht="15">
      <c r="A51" s="9">
        <f t="shared" si="0"/>
        <v>48</v>
      </c>
      <c r="B51" s="1" t="s">
        <v>107</v>
      </c>
      <c r="C51" s="2" t="s">
        <v>108</v>
      </c>
      <c r="D51" s="15">
        <v>3708.1360000000004</v>
      </c>
      <c r="E51" s="20">
        <v>4002.6</v>
      </c>
      <c r="F51" s="76">
        <v>3450</v>
      </c>
      <c r="G51" s="75">
        <f t="shared" si="1"/>
        <v>11160.736</v>
      </c>
      <c r="H51" s="78">
        <v>3593</v>
      </c>
      <c r="I51" s="15">
        <v>3740</v>
      </c>
      <c r="J51" s="15">
        <v>4155</v>
      </c>
      <c r="K51" s="23">
        <v>3950</v>
      </c>
      <c r="L51" s="15"/>
      <c r="M51" s="15"/>
      <c r="N51" s="14"/>
      <c r="O51" s="14"/>
      <c r="P51" s="41"/>
      <c r="Q51" s="4"/>
      <c r="R51" s="35">
        <v>52017.31</v>
      </c>
      <c r="S51" s="31">
        <f t="shared" si="2"/>
        <v>22648.736</v>
      </c>
      <c r="T51" s="31">
        <f t="shared" si="3"/>
        <v>1887.3946666666668</v>
      </c>
      <c r="U51" s="31">
        <v>3993.7789166666666</v>
      </c>
      <c r="V51" s="19">
        <v>4531.961328431373</v>
      </c>
    </row>
    <row r="52" spans="1:22" ht="15">
      <c r="A52" s="9">
        <f t="shared" si="0"/>
        <v>49</v>
      </c>
      <c r="B52" s="1" t="s">
        <v>109</v>
      </c>
      <c r="C52" s="2" t="s">
        <v>110</v>
      </c>
      <c r="D52" s="15">
        <v>2584</v>
      </c>
      <c r="E52" s="20">
        <v>2776</v>
      </c>
      <c r="F52" s="76">
        <v>2385</v>
      </c>
      <c r="G52" s="75">
        <f t="shared" si="1"/>
        <v>7745</v>
      </c>
      <c r="H52" s="78">
        <v>2551</v>
      </c>
      <c r="I52" s="15">
        <v>2513</v>
      </c>
      <c r="J52" s="15">
        <v>2641</v>
      </c>
      <c r="K52" s="23">
        <v>2404</v>
      </c>
      <c r="L52" s="15"/>
      <c r="M52" s="15"/>
      <c r="N52" s="14"/>
      <c r="O52" s="14"/>
      <c r="P52" s="41"/>
      <c r="Q52" s="4"/>
      <c r="R52" s="35">
        <v>32491.78</v>
      </c>
      <c r="S52" s="31">
        <f t="shared" si="2"/>
        <v>15450</v>
      </c>
      <c r="T52" s="31">
        <f t="shared" si="3"/>
        <v>1287.5</v>
      </c>
      <c r="U52" s="31">
        <v>2662.4166666666665</v>
      </c>
      <c r="V52" s="19">
        <v>2604.465833333333</v>
      </c>
    </row>
    <row r="53" spans="1:22" ht="15">
      <c r="A53" s="9">
        <f t="shared" si="0"/>
        <v>50</v>
      </c>
      <c r="B53" s="83" t="s">
        <v>115</v>
      </c>
      <c r="C53" s="81" t="s">
        <v>125</v>
      </c>
      <c r="D53" s="15">
        <v>1052.604</v>
      </c>
      <c r="E53" s="20">
        <v>1354.9</v>
      </c>
      <c r="F53" s="76">
        <v>947</v>
      </c>
      <c r="G53" s="75">
        <f t="shared" si="1"/>
        <v>3354.504</v>
      </c>
      <c r="H53" s="78">
        <v>1038</v>
      </c>
      <c r="I53" s="15">
        <v>1135</v>
      </c>
      <c r="J53" s="15">
        <v>1223</v>
      </c>
      <c r="K53" s="23">
        <v>1113</v>
      </c>
      <c r="L53" s="15"/>
      <c r="M53" s="15"/>
      <c r="N53" s="14"/>
      <c r="O53" s="14"/>
      <c r="P53" s="41"/>
      <c r="Q53" s="4"/>
      <c r="R53" s="35"/>
      <c r="S53" s="31">
        <f t="shared" si="2"/>
        <v>6750.504</v>
      </c>
      <c r="T53" s="31">
        <f t="shared" si="3"/>
        <v>562.542</v>
      </c>
      <c r="U53" s="31">
        <v>1237.6220833333334</v>
      </c>
      <c r="V53" s="19">
        <v>1786.0481818181818</v>
      </c>
    </row>
    <row r="54" spans="1:23" ht="15">
      <c r="A54" s="9"/>
      <c r="B54" s="84" t="s">
        <v>16</v>
      </c>
      <c r="C54" s="3"/>
      <c r="D54" s="17">
        <f>SUM(D4:D53)</f>
        <v>96535.331</v>
      </c>
      <c r="E54" s="17">
        <f aca="true" t="shared" si="4" ref="E54:W54">SUM(E4:E53)</f>
        <v>101797.40000000001</v>
      </c>
      <c r="F54" s="17">
        <f t="shared" si="4"/>
        <v>87794</v>
      </c>
      <c r="G54" s="17">
        <f t="shared" si="4"/>
        <v>286126.7309999999</v>
      </c>
      <c r="H54" s="17">
        <f t="shared" si="4"/>
        <v>92979.6</v>
      </c>
      <c r="I54" s="17">
        <f t="shared" si="4"/>
        <v>94542</v>
      </c>
      <c r="J54" s="17">
        <f t="shared" si="4"/>
        <v>100135.251</v>
      </c>
      <c r="K54" s="17">
        <f t="shared" si="4"/>
        <v>95951.76000000001</v>
      </c>
      <c r="L54" s="17">
        <f t="shared" si="4"/>
        <v>0</v>
      </c>
      <c r="M54" s="17">
        <f t="shared" si="4"/>
        <v>0</v>
      </c>
      <c r="N54" s="17">
        <f t="shared" si="4"/>
        <v>0</v>
      </c>
      <c r="O54" s="17">
        <f t="shared" si="4"/>
        <v>0</v>
      </c>
      <c r="P54" s="17">
        <f t="shared" si="4"/>
        <v>0</v>
      </c>
      <c r="Q54" s="17">
        <f t="shared" si="4"/>
        <v>0</v>
      </c>
      <c r="R54" s="17">
        <f t="shared" si="4"/>
        <v>1204747.0300000003</v>
      </c>
      <c r="S54" s="17">
        <f>SUM(S4:S53)</f>
        <v>573783.5819999998</v>
      </c>
      <c r="T54" s="17">
        <f t="shared" si="4"/>
        <v>47815.298500000004</v>
      </c>
      <c r="U54" s="17">
        <f t="shared" si="4"/>
        <v>98917.16483333334</v>
      </c>
      <c r="V54" s="17">
        <f t="shared" si="4"/>
        <v>104298.90709358286</v>
      </c>
      <c r="W54" s="17">
        <f t="shared" si="4"/>
        <v>0</v>
      </c>
    </row>
    <row r="56" spans="7:8" ht="15">
      <c r="G56" s="85">
        <f>D54+E54+F54</f>
        <v>286126.731</v>
      </c>
      <c r="H56" s="30"/>
    </row>
    <row r="57" ht="15">
      <c r="C57" s="80"/>
    </row>
    <row r="59" spans="1:17" ht="1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</sheetData>
  <sheetProtection/>
  <mergeCells count="7">
    <mergeCell ref="V2:V3"/>
    <mergeCell ref="A1:U1"/>
    <mergeCell ref="A2:A3"/>
    <mergeCell ref="B2:B3"/>
    <mergeCell ref="C2:C3"/>
    <mergeCell ref="T2:T3"/>
    <mergeCell ref="U2:U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2019-06-03T05:04:41Z</cp:lastPrinted>
  <dcterms:created xsi:type="dcterms:W3CDTF">2011-03-23T17:27:07Z</dcterms:created>
  <dcterms:modified xsi:type="dcterms:W3CDTF">2019-08-05T07:01:00Z</dcterms:modified>
  <cp:category/>
  <cp:version/>
  <cp:contentType/>
  <cp:contentStatus/>
</cp:coreProperties>
</file>