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880" windowHeight="69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<sst xmlns="http://schemas.openxmlformats.org/spreadsheetml/2006/main" count="102" uniqueCount="76">
  <si>
    <t>Сводная таблица</t>
  </si>
  <si>
    <t>№ п\п</t>
  </si>
  <si>
    <t>№ ж\д</t>
  </si>
  <si>
    <t>июнь</t>
  </si>
  <si>
    <t>ИТОГО</t>
  </si>
  <si>
    <t>ГВС</t>
  </si>
  <si>
    <t>48\01+</t>
  </si>
  <si>
    <t>48\03+</t>
  </si>
  <si>
    <t>48\04+</t>
  </si>
  <si>
    <t>48\05</t>
  </si>
  <si>
    <t>48\06</t>
  </si>
  <si>
    <t>48\11</t>
  </si>
  <si>
    <t>48\13+</t>
  </si>
  <si>
    <t>48\15+</t>
  </si>
  <si>
    <t>48\17</t>
  </si>
  <si>
    <t>48\18</t>
  </si>
  <si>
    <t>48\20</t>
  </si>
  <si>
    <t>48\21</t>
  </si>
  <si>
    <t>49\02</t>
  </si>
  <si>
    <t>49\03+</t>
  </si>
  <si>
    <t>49\05+</t>
  </si>
  <si>
    <t>49\06+</t>
  </si>
  <si>
    <t>49\08+</t>
  </si>
  <si>
    <t>49\10</t>
  </si>
  <si>
    <t>49\11+</t>
  </si>
  <si>
    <t>49\13</t>
  </si>
  <si>
    <t>49\15</t>
  </si>
  <si>
    <t>49\18</t>
  </si>
  <si>
    <t>49\21</t>
  </si>
  <si>
    <t>49\22+</t>
  </si>
  <si>
    <t>49\23+</t>
  </si>
  <si>
    <t>49\24+</t>
  </si>
  <si>
    <t>49\27</t>
  </si>
  <si>
    <t>49/27А+</t>
  </si>
  <si>
    <t>49\29</t>
  </si>
  <si>
    <t>50\01+</t>
  </si>
  <si>
    <t>50\02</t>
  </si>
  <si>
    <t>50\03</t>
  </si>
  <si>
    <t>50\04</t>
  </si>
  <si>
    <t>50\05</t>
  </si>
  <si>
    <t>50\06</t>
  </si>
  <si>
    <t>50\07+</t>
  </si>
  <si>
    <t>50\11+</t>
  </si>
  <si>
    <t>50\12</t>
  </si>
  <si>
    <t>50\13</t>
  </si>
  <si>
    <t>50\14</t>
  </si>
  <si>
    <t>50\15+</t>
  </si>
  <si>
    <t>51\01</t>
  </si>
  <si>
    <t>51\03+</t>
  </si>
  <si>
    <t>51\04</t>
  </si>
  <si>
    <t>51\07</t>
  </si>
  <si>
    <t>51\10+</t>
  </si>
  <si>
    <t>Итого</t>
  </si>
  <si>
    <t>март</t>
  </si>
  <si>
    <t>апрель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</si>
  <si>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</si>
  <si>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</si>
  <si>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</si>
  <si>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</si>
  <si>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</si>
  <si>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</si>
  <si>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</si>
  <si>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потребления ГВС  по жилым домам</t>
  </si>
  <si>
    <t>январь</t>
  </si>
  <si>
    <t xml:space="preserve">февраль </t>
  </si>
  <si>
    <t>49/25</t>
  </si>
  <si>
    <t>49\25А</t>
  </si>
  <si>
    <t xml:space="preserve">декабрь </t>
  </si>
  <si>
    <t>с 23.12.2014  по 23.01.2015</t>
  </si>
  <si>
    <t>кубический метр</t>
  </si>
  <si>
    <t>ООО ЖЭУ "Камстройсервис" за 2016г.</t>
  </si>
  <si>
    <t>Среднемесячный за 2015 год</t>
  </si>
  <si>
    <t>8/27.</t>
  </si>
  <si>
    <t>50/14А</t>
  </si>
  <si>
    <t>51/04А</t>
  </si>
  <si>
    <t>Среднемесячный за 2016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</si>
</sst>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0" fillId="0" borderId="0" xfId="0" applyFill="1" applyAlignment="1">
      <alignment horizontal="center" vertical="center"/>
    </xf>
    <xf numFmtId="1" fontId="3" fillId="0" borderId="0" xfId="0" applyNumberFormat="1" applyFont="1" applyAlignment="1">
      <alignment/>
    </xf>
    <xf numFmtId="1" fontId="4" fillId="33" borderId="17" xfId="0" applyNumberFormat="1" applyFont="1" applyFill="1" applyBorder="1" applyAlignment="1">
      <alignment horizontal="center" wrapText="1"/>
    </xf>
    <xf numFmtId="1" fontId="4" fillId="33" borderId="14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3" fillId="0" borderId="10" xfId="0" applyNumberFormat="1" applyFont="1" applyBorder="1" applyAlignment="1">
      <alignment/>
    </xf>
    <xf numFmtId="1" fontId="3" fillId="0" borderId="17" xfId="0" applyNumberFormat="1" applyFont="1" applyFill="1" applyBorder="1" applyAlignment="1">
      <alignment/>
    </xf>
    <xf numFmtId="1" fontId="3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1" fontId="4" fillId="33" borderId="14" xfId="0" applyNumberFormat="1" applyFont="1" applyFill="1" applyBorder="1" applyAlignment="1">
      <alignment horizontal="center" wrapText="1"/>
    </xf>
    <xf numFmtId="17" fontId="3" fillId="0" borderId="17" xfId="0" applyNumberFormat="1" applyFont="1" applyBorder="1" applyAlignment="1">
      <alignment horizontal="center" wrapText="1"/>
    </xf>
    <xf numFmtId="0" fontId="3" fillId="0" borderId="17" xfId="0" applyNumberFormat="1" applyFont="1" applyBorder="1" applyAlignment="1">
      <alignment horizontal="center" wrapText="1"/>
    </xf>
    <xf numFmtId="1" fontId="5" fillId="0" borderId="17" xfId="0" applyNumberFormat="1" applyFont="1" applyFill="1" applyBorder="1" applyAlignment="1">
      <alignment/>
    </xf>
    <xf numFmtId="1" fontId="5" fillId="0" borderId="17" xfId="0" applyNumberFormat="1" applyFont="1" applyBorder="1" applyAlignment="1">
      <alignment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1" fontId="3" fillId="0" borderId="0" xfId="0" applyNumberFormat="1" applyFont="1" applyAlignment="1">
      <alignment horizontal="center"/>
    </xf>
    <xf numFmtId="1" fontId="3" fillId="33" borderId="17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" fontId="3" fillId="0" borderId="18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17" fontId="4" fillId="0" borderId="18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wrapText="1"/>
    </xf>
    <xf numFmtId="1" fontId="5" fillId="0" borderId="17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zoomScalePageLayoutView="0" workbookViewId="0" topLeftCell="A1">
      <selection activeCell="Q1" sqref="Q1:R16384"/>
    </sheetView>
  </sheetViews>
  <sheetFormatPr defaultColWidth="9.140625" defaultRowHeight="15"/>
  <cols>
    <col min="1" max="1" width="3.57421875" style="15" customWidth="1"/>
    <col min="2" max="2" width="6.00390625" style="0" customWidth="1"/>
    <col min="3" max="4" width="8.8515625" style="0" customWidth="1"/>
    <col min="5" max="5" width="8.7109375" style="0" customWidth="1"/>
    <col min="6" max="6" width="9.00390625" style="0" customWidth="1"/>
    <col min="7" max="7" width="8.7109375" style="0" customWidth="1"/>
    <col min="8" max="8" width="9.00390625" style="0" customWidth="1"/>
    <col min="9" max="9" width="7.7109375" style="16" customWidth="1"/>
    <col min="10" max="10" width="8.57421875" style="0" customWidth="1"/>
    <col min="11" max="14" width="10.8515625" style="6" customWidth="1"/>
    <col min="15" max="15" width="10.8515625" style="6" hidden="1" customWidth="1"/>
    <col min="16" max="16" width="10.8515625" style="20" customWidth="1"/>
    <col min="17" max="17" width="11.57421875" style="20" hidden="1" customWidth="1"/>
    <col min="18" max="18" width="11.8515625" style="0" hidden="1" customWidth="1"/>
    <col min="19" max="19" width="9.140625" style="0" hidden="1" customWidth="1"/>
  </cols>
  <sheetData>
    <row r="1" spans="1:17" ht="15">
      <c r="A1" s="4" t="s">
        <v>0</v>
      </c>
      <c r="B1" s="4"/>
      <c r="D1" s="4" t="s">
        <v>62</v>
      </c>
      <c r="G1" s="7" t="s">
        <v>70</v>
      </c>
      <c r="H1" s="4"/>
      <c r="J1" s="4"/>
      <c r="K1" s="5"/>
      <c r="L1" s="5"/>
      <c r="M1" s="5"/>
      <c r="N1" s="5"/>
      <c r="O1" s="5"/>
      <c r="P1" s="16"/>
      <c r="Q1" s="16"/>
    </row>
    <row r="2" spans="2:17" ht="4.5" customHeight="1">
      <c r="B2" s="4"/>
      <c r="C2" s="4"/>
      <c r="D2" s="4"/>
      <c r="H2" s="4"/>
      <c r="J2" s="4"/>
      <c r="K2" s="5"/>
      <c r="L2" s="5"/>
      <c r="M2" s="5"/>
      <c r="N2" s="5"/>
      <c r="O2" s="5"/>
      <c r="P2" s="16"/>
      <c r="Q2" s="16"/>
    </row>
    <row r="3" spans="1:18" s="10" customFormat="1" ht="15.75" customHeight="1">
      <c r="A3" s="8" t="s">
        <v>1</v>
      </c>
      <c r="B3" s="9" t="s">
        <v>2</v>
      </c>
      <c r="C3" s="44" t="s">
        <v>63</v>
      </c>
      <c r="D3" s="44" t="s">
        <v>64</v>
      </c>
      <c r="E3" s="44" t="s">
        <v>53</v>
      </c>
      <c r="F3" s="44" t="s">
        <v>54</v>
      </c>
      <c r="G3" s="44" t="s">
        <v>55</v>
      </c>
      <c r="H3" s="44" t="s">
        <v>3</v>
      </c>
      <c r="I3" s="44" t="s">
        <v>56</v>
      </c>
      <c r="J3" s="44" t="s">
        <v>57</v>
      </c>
      <c r="K3" s="44" t="s">
        <v>58</v>
      </c>
      <c r="L3" s="44" t="s">
        <v>59</v>
      </c>
      <c r="M3" s="44" t="s">
        <v>60</v>
      </c>
      <c r="N3" s="44" t="s">
        <v>61</v>
      </c>
      <c r="O3" s="45" t="s">
        <v>67</v>
      </c>
      <c r="P3" s="17" t="s">
        <v>4</v>
      </c>
      <c r="Q3" s="46" t="s">
        <v>75</v>
      </c>
      <c r="R3" s="46" t="s">
        <v>71</v>
      </c>
    </row>
    <row r="4" spans="1:18" s="10" customFormat="1" ht="25.5" customHeight="1" hidden="1">
      <c r="A4" s="25"/>
      <c r="B4" s="26"/>
      <c r="C4" s="28" t="s">
        <v>68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  <c r="P4" s="27"/>
      <c r="Q4" s="46"/>
      <c r="R4" s="46"/>
    </row>
    <row r="5" spans="1:18" ht="15" hidden="1">
      <c r="A5" s="11"/>
      <c r="B5" s="12"/>
      <c r="C5" s="2" t="s">
        <v>5</v>
      </c>
      <c r="D5" s="1" t="s">
        <v>5</v>
      </c>
      <c r="E5" s="2" t="s">
        <v>5</v>
      </c>
      <c r="F5" s="1" t="s">
        <v>5</v>
      </c>
      <c r="G5" s="2" t="s">
        <v>5</v>
      </c>
      <c r="H5" s="2" t="s">
        <v>5</v>
      </c>
      <c r="I5" s="21" t="s">
        <v>5</v>
      </c>
      <c r="J5" s="2" t="s">
        <v>5</v>
      </c>
      <c r="K5" s="3" t="s">
        <v>5</v>
      </c>
      <c r="L5" s="3" t="s">
        <v>5</v>
      </c>
      <c r="M5" s="3" t="s">
        <v>5</v>
      </c>
      <c r="N5" s="3" t="s">
        <v>5</v>
      </c>
      <c r="O5" s="3" t="s">
        <v>5</v>
      </c>
      <c r="P5" s="18" t="s">
        <v>5</v>
      </c>
      <c r="Q5" s="46"/>
      <c r="R5" s="46"/>
    </row>
    <row r="6" spans="1:18" ht="23.25">
      <c r="A6" s="13"/>
      <c r="B6" s="14"/>
      <c r="C6" s="43" t="s">
        <v>69</v>
      </c>
      <c r="D6" s="43" t="s">
        <v>69</v>
      </c>
      <c r="E6" s="43" t="s">
        <v>69</v>
      </c>
      <c r="F6" s="43" t="s">
        <v>69</v>
      </c>
      <c r="G6" s="43" t="s">
        <v>69</v>
      </c>
      <c r="H6" s="43" t="s">
        <v>69</v>
      </c>
      <c r="I6" s="43" t="s">
        <v>69</v>
      </c>
      <c r="J6" s="43" t="s">
        <v>69</v>
      </c>
      <c r="K6" s="43" t="s">
        <v>69</v>
      </c>
      <c r="L6" s="43" t="s">
        <v>69</v>
      </c>
      <c r="M6" s="43" t="s">
        <v>69</v>
      </c>
      <c r="N6" s="43" t="s">
        <v>69</v>
      </c>
      <c r="O6" s="43" t="s">
        <v>69</v>
      </c>
      <c r="P6" s="43" t="s">
        <v>69</v>
      </c>
      <c r="Q6" s="46"/>
      <c r="R6" s="46"/>
    </row>
    <row r="7" spans="1:19" s="35" customFormat="1" ht="15">
      <c r="A7" s="32">
        <v>1</v>
      </c>
      <c r="B7" s="22" t="s">
        <v>6</v>
      </c>
      <c r="C7" s="22">
        <v>1266</v>
      </c>
      <c r="D7" s="22">
        <v>1239</v>
      </c>
      <c r="E7" s="33">
        <v>1134.0578947368422</v>
      </c>
      <c r="F7" s="22">
        <v>1187.33</v>
      </c>
      <c r="G7" s="22">
        <v>1235</v>
      </c>
      <c r="H7" s="22">
        <v>1100.1599999999999</v>
      </c>
      <c r="I7" s="22">
        <v>896</v>
      </c>
      <c r="J7" s="22">
        <v>662.124</v>
      </c>
      <c r="K7" s="22">
        <v>853</v>
      </c>
      <c r="L7" s="22">
        <v>1222.7</v>
      </c>
      <c r="M7" s="34">
        <v>1292</v>
      </c>
      <c r="N7" s="34">
        <v>1172</v>
      </c>
      <c r="O7" s="23"/>
      <c r="P7" s="19">
        <f>C7+D7+E7+F7+G7+H7+I7+J7+K7+L7+M7+N7+O7</f>
        <v>13259.371894736843</v>
      </c>
      <c r="Q7" s="19">
        <f>P7/12</f>
        <v>1104.947657894737</v>
      </c>
      <c r="R7" s="30">
        <f>S7/12</f>
        <v>1163.5861842105264</v>
      </c>
      <c r="S7" s="35">
        <v>13963.034210526317</v>
      </c>
    </row>
    <row r="8" spans="1:19" s="20" customFormat="1" ht="15">
      <c r="A8" s="32">
        <v>2</v>
      </c>
      <c r="B8" s="23" t="s">
        <v>7</v>
      </c>
      <c r="C8" s="22">
        <v>948.03</v>
      </c>
      <c r="D8" s="22">
        <v>930</v>
      </c>
      <c r="E8" s="36">
        <v>951.941052631579</v>
      </c>
      <c r="F8" s="22">
        <v>941.55</v>
      </c>
      <c r="G8" s="22">
        <v>985</v>
      </c>
      <c r="H8" s="22">
        <v>866.6290000000001</v>
      </c>
      <c r="I8" s="22">
        <v>802.712</v>
      </c>
      <c r="J8" s="22">
        <v>531.3399999999999</v>
      </c>
      <c r="K8" s="22">
        <v>757</v>
      </c>
      <c r="L8" s="22">
        <v>921</v>
      </c>
      <c r="M8" s="22">
        <v>1000</v>
      </c>
      <c r="N8" s="22">
        <v>1007.4511111111112</v>
      </c>
      <c r="O8" s="23"/>
      <c r="P8" s="19">
        <f aca="true" t="shared" si="0" ref="P8:P37">C8+D8+E8+F8+G8+H8+I8+J8+K8+L8+M8+N8+O8</f>
        <v>10642.65316374269</v>
      </c>
      <c r="Q8" s="19">
        <f aca="true" t="shared" si="1" ref="Q8:Q56">P8/12</f>
        <v>886.8877636452243</v>
      </c>
      <c r="R8" s="30">
        <f aca="true" t="shared" si="2" ref="R8:R56">S8/12</f>
        <v>921.3524166666666</v>
      </c>
      <c r="S8" s="20">
        <v>11056.229</v>
      </c>
    </row>
    <row r="9" spans="1:19" s="20" customFormat="1" ht="15">
      <c r="A9" s="32">
        <v>3</v>
      </c>
      <c r="B9" s="23" t="s">
        <v>8</v>
      </c>
      <c r="C9" s="22">
        <v>1040</v>
      </c>
      <c r="D9" s="22">
        <v>1023</v>
      </c>
      <c r="E9" s="36">
        <v>990.1431578947368</v>
      </c>
      <c r="F9" s="22">
        <v>1017.5899999999999</v>
      </c>
      <c r="G9" s="22">
        <v>995</v>
      </c>
      <c r="H9" s="22">
        <v>881.4699999999999</v>
      </c>
      <c r="I9" s="22">
        <v>766.921</v>
      </c>
      <c r="J9" s="22">
        <v>487.94</v>
      </c>
      <c r="K9" s="22">
        <v>775</v>
      </c>
      <c r="L9" s="22">
        <v>967.21</v>
      </c>
      <c r="M9" s="22">
        <v>1001</v>
      </c>
      <c r="N9" s="22">
        <v>963</v>
      </c>
      <c r="O9" s="23"/>
      <c r="P9" s="19">
        <f t="shared" si="0"/>
        <v>10908.274157894737</v>
      </c>
      <c r="Q9" s="19">
        <f t="shared" si="1"/>
        <v>909.022846491228</v>
      </c>
      <c r="R9" s="30">
        <f t="shared" si="2"/>
        <v>989.3655263157893</v>
      </c>
      <c r="S9" s="20">
        <v>11872.386315789472</v>
      </c>
    </row>
    <row r="10" spans="1:19" s="20" customFormat="1" ht="15">
      <c r="A10" s="32">
        <v>4</v>
      </c>
      <c r="B10" s="23" t="s">
        <v>9</v>
      </c>
      <c r="C10" s="22">
        <v>1077.47</v>
      </c>
      <c r="D10" s="22">
        <v>985</v>
      </c>
      <c r="E10" s="36">
        <v>1018.7031578947368</v>
      </c>
      <c r="F10" s="22">
        <v>1002.39</v>
      </c>
      <c r="G10" s="22">
        <v>992</v>
      </c>
      <c r="H10" s="22">
        <v>897.09</v>
      </c>
      <c r="I10" s="22">
        <v>859.52</v>
      </c>
      <c r="J10" s="22">
        <v>557.5699999999999</v>
      </c>
      <c r="K10" s="22">
        <v>670</v>
      </c>
      <c r="L10" s="22">
        <v>706.77</v>
      </c>
      <c r="M10" s="22">
        <v>819.149</v>
      </c>
      <c r="N10" s="22">
        <v>810</v>
      </c>
      <c r="O10" s="23"/>
      <c r="P10" s="19">
        <f t="shared" si="0"/>
        <v>10395.662157894736</v>
      </c>
      <c r="Q10" s="19">
        <f t="shared" si="1"/>
        <v>866.3051798245614</v>
      </c>
      <c r="R10" s="30">
        <f t="shared" si="2"/>
        <v>880.2239035087719</v>
      </c>
      <c r="S10" s="20">
        <v>10562.686842105262</v>
      </c>
    </row>
    <row r="11" spans="1:19" s="20" customFormat="1" ht="15">
      <c r="A11" s="32">
        <v>5</v>
      </c>
      <c r="B11" s="23" t="s">
        <v>10</v>
      </c>
      <c r="C11" s="22">
        <v>988</v>
      </c>
      <c r="D11" s="22">
        <v>953</v>
      </c>
      <c r="E11" s="36">
        <v>896.8547368421052</v>
      </c>
      <c r="F11" s="22">
        <v>886.8330000000001</v>
      </c>
      <c r="G11" s="22">
        <v>870</v>
      </c>
      <c r="H11" s="22">
        <v>824.49</v>
      </c>
      <c r="I11" s="22">
        <v>762.9559999999999</v>
      </c>
      <c r="J11" s="22">
        <v>507.648</v>
      </c>
      <c r="K11" s="22">
        <v>724</v>
      </c>
      <c r="L11" s="22">
        <v>927</v>
      </c>
      <c r="M11" s="22">
        <v>914.24</v>
      </c>
      <c r="N11" s="22">
        <v>962</v>
      </c>
      <c r="O11" s="23"/>
      <c r="P11" s="19">
        <f t="shared" si="0"/>
        <v>10217.021736842105</v>
      </c>
      <c r="Q11" s="19">
        <f t="shared" si="1"/>
        <v>851.4184780701754</v>
      </c>
      <c r="R11" s="30">
        <f t="shared" si="2"/>
        <v>940.86175</v>
      </c>
      <c r="S11" s="20">
        <v>11290.341</v>
      </c>
    </row>
    <row r="12" spans="1:19" s="20" customFormat="1" ht="15">
      <c r="A12" s="32">
        <v>6</v>
      </c>
      <c r="B12" s="23" t="s">
        <v>11</v>
      </c>
      <c r="C12" s="22">
        <v>2775</v>
      </c>
      <c r="D12" s="22">
        <v>2567</v>
      </c>
      <c r="E12" s="36">
        <v>2476.003157894737</v>
      </c>
      <c r="F12" s="22">
        <v>2529.31</v>
      </c>
      <c r="G12" s="22">
        <v>2380</v>
      </c>
      <c r="H12" s="22">
        <v>2156.5999999999995</v>
      </c>
      <c r="I12" s="22">
        <v>1892.715</v>
      </c>
      <c r="J12" s="22">
        <v>1368.6599999999999</v>
      </c>
      <c r="K12" s="22">
        <v>1719</v>
      </c>
      <c r="L12" s="22">
        <v>2164.23</v>
      </c>
      <c r="M12" s="22">
        <v>2400</v>
      </c>
      <c r="N12" s="22">
        <v>2534</v>
      </c>
      <c r="O12" s="23"/>
      <c r="P12" s="19">
        <f>C12+D12+E12+F12+G12+H12+I12+J12+K12+L12+M12+N12+O12</f>
        <v>26962.518157894734</v>
      </c>
      <c r="Q12" s="19">
        <f t="shared" si="1"/>
        <v>2246.8765131578944</v>
      </c>
      <c r="R12" s="30">
        <f t="shared" si="2"/>
        <v>2313.455789473684</v>
      </c>
      <c r="S12" s="20">
        <v>27761.46947368421</v>
      </c>
    </row>
    <row r="13" spans="1:19" s="20" customFormat="1" ht="15">
      <c r="A13" s="32">
        <v>7</v>
      </c>
      <c r="B13" s="23" t="s">
        <v>12</v>
      </c>
      <c r="C13" s="22">
        <v>1357</v>
      </c>
      <c r="D13" s="22">
        <v>1301</v>
      </c>
      <c r="E13" s="36">
        <v>1202.138947368421</v>
      </c>
      <c r="F13" s="22">
        <v>1218.03</v>
      </c>
      <c r="G13" s="22">
        <v>1221</v>
      </c>
      <c r="H13" s="22">
        <v>1086.32</v>
      </c>
      <c r="I13" s="22">
        <v>878</v>
      </c>
      <c r="J13" s="22">
        <v>669.731</v>
      </c>
      <c r="K13" s="22">
        <v>895</v>
      </c>
      <c r="L13" s="22">
        <v>1160.29</v>
      </c>
      <c r="M13" s="22">
        <v>1207</v>
      </c>
      <c r="N13" s="22">
        <v>1141</v>
      </c>
      <c r="O13" s="23"/>
      <c r="P13" s="19">
        <f t="shared" si="0"/>
        <v>13336.50994736842</v>
      </c>
      <c r="Q13" s="19">
        <f t="shared" si="1"/>
        <v>1111.3758289473683</v>
      </c>
      <c r="R13" s="30">
        <f t="shared" si="2"/>
        <v>1175.2291666666667</v>
      </c>
      <c r="S13" s="20">
        <v>14102.75</v>
      </c>
    </row>
    <row r="14" spans="1:19" s="20" customFormat="1" ht="15">
      <c r="A14" s="32">
        <v>8</v>
      </c>
      <c r="B14" s="23" t="s">
        <v>13</v>
      </c>
      <c r="C14" s="22">
        <v>814</v>
      </c>
      <c r="D14" s="22">
        <v>809</v>
      </c>
      <c r="E14" s="36">
        <v>899.7547368421053</v>
      </c>
      <c r="F14" s="22">
        <v>824.011</v>
      </c>
      <c r="G14" s="22">
        <v>795</v>
      </c>
      <c r="H14" s="22">
        <v>756.497</v>
      </c>
      <c r="I14" s="22">
        <v>692</v>
      </c>
      <c r="J14" s="22">
        <v>496.877</v>
      </c>
      <c r="K14" s="22">
        <v>748</v>
      </c>
      <c r="L14" s="22">
        <v>817</v>
      </c>
      <c r="M14" s="22">
        <v>834.577</v>
      </c>
      <c r="N14" s="22">
        <v>837</v>
      </c>
      <c r="O14" s="23"/>
      <c r="P14" s="19">
        <f t="shared" si="0"/>
        <v>9323.716736842107</v>
      </c>
      <c r="Q14" s="19">
        <f t="shared" si="1"/>
        <v>776.9763947368423</v>
      </c>
      <c r="R14" s="30">
        <f t="shared" si="2"/>
        <v>743.4607715362099</v>
      </c>
      <c r="S14" s="20">
        <v>8921.529258434519</v>
      </c>
    </row>
    <row r="15" spans="1:19" s="20" customFormat="1" ht="15">
      <c r="A15" s="32">
        <v>9</v>
      </c>
      <c r="B15" s="23" t="s">
        <v>14</v>
      </c>
      <c r="C15" s="22">
        <v>925</v>
      </c>
      <c r="D15" s="22">
        <v>967</v>
      </c>
      <c r="E15" s="36">
        <v>922.4515789473684</v>
      </c>
      <c r="F15" s="22">
        <v>951.43</v>
      </c>
      <c r="G15" s="22">
        <v>857</v>
      </c>
      <c r="H15" s="22">
        <v>829.271</v>
      </c>
      <c r="I15" s="22">
        <v>743</v>
      </c>
      <c r="J15" s="22">
        <v>491.25</v>
      </c>
      <c r="K15" s="22">
        <v>644</v>
      </c>
      <c r="L15" s="22">
        <v>917</v>
      </c>
      <c r="M15" s="22">
        <v>911.768</v>
      </c>
      <c r="N15" s="22">
        <v>913</v>
      </c>
      <c r="O15" s="22"/>
      <c r="P15" s="19">
        <f t="shared" si="0"/>
        <v>10072.170578947367</v>
      </c>
      <c r="Q15" s="19">
        <f t="shared" si="1"/>
        <v>839.3475482456139</v>
      </c>
      <c r="R15" s="30">
        <f t="shared" si="2"/>
        <v>894.4613245614033</v>
      </c>
      <c r="S15" s="20">
        <v>10733.53589473684</v>
      </c>
    </row>
    <row r="16" spans="1:19" s="20" customFormat="1" ht="15">
      <c r="A16" s="32">
        <v>10</v>
      </c>
      <c r="B16" s="23" t="s">
        <v>15</v>
      </c>
      <c r="C16" s="22">
        <v>520</v>
      </c>
      <c r="D16" s="22">
        <v>475</v>
      </c>
      <c r="E16" s="36">
        <v>481.7231578947368</v>
      </c>
      <c r="F16" s="22">
        <v>448.09000000000003</v>
      </c>
      <c r="G16" s="22">
        <v>418</v>
      </c>
      <c r="H16" s="22">
        <v>388.881</v>
      </c>
      <c r="I16" s="22">
        <v>304.466</v>
      </c>
      <c r="J16" s="22">
        <v>226</v>
      </c>
      <c r="K16" s="22">
        <v>297</v>
      </c>
      <c r="L16" s="22">
        <v>481.019</v>
      </c>
      <c r="M16" s="22">
        <v>383.406</v>
      </c>
      <c r="N16" s="22">
        <v>405.266</v>
      </c>
      <c r="O16" s="22"/>
      <c r="P16" s="19">
        <f t="shared" si="0"/>
        <v>4828.851157894736</v>
      </c>
      <c r="Q16" s="19">
        <f t="shared" si="1"/>
        <v>402.4042631578947</v>
      </c>
      <c r="R16" s="30">
        <f t="shared" si="2"/>
        <v>455.63081390437054</v>
      </c>
      <c r="S16" s="20">
        <v>5467.569766852446</v>
      </c>
    </row>
    <row r="17" spans="1:19" s="20" customFormat="1" ht="15">
      <c r="A17" s="32">
        <v>11</v>
      </c>
      <c r="B17" s="23" t="s">
        <v>16</v>
      </c>
      <c r="C17" s="22">
        <v>841</v>
      </c>
      <c r="D17" s="22">
        <v>820</v>
      </c>
      <c r="E17" s="36">
        <v>792.4126315789473</v>
      </c>
      <c r="F17" s="22">
        <v>795.772</v>
      </c>
      <c r="G17" s="22">
        <v>749</v>
      </c>
      <c r="H17" s="22">
        <v>648.827</v>
      </c>
      <c r="I17" s="22">
        <v>588</v>
      </c>
      <c r="J17" s="22">
        <v>409</v>
      </c>
      <c r="K17" s="22">
        <v>601</v>
      </c>
      <c r="L17" s="22">
        <v>760</v>
      </c>
      <c r="M17" s="22">
        <v>770.409</v>
      </c>
      <c r="N17" s="22">
        <v>791</v>
      </c>
      <c r="O17" s="22"/>
      <c r="P17" s="19">
        <f t="shared" si="0"/>
        <v>8566.420631578947</v>
      </c>
      <c r="Q17" s="19">
        <f t="shared" si="1"/>
        <v>713.8683859649122</v>
      </c>
      <c r="R17" s="30">
        <f t="shared" si="2"/>
        <v>811.5946754385965</v>
      </c>
      <c r="S17" s="20">
        <v>9739.136105263158</v>
      </c>
    </row>
    <row r="18" spans="1:19" s="20" customFormat="1" ht="15">
      <c r="A18" s="32">
        <v>12</v>
      </c>
      <c r="B18" s="23" t="s">
        <v>17</v>
      </c>
      <c r="C18" s="22">
        <v>456</v>
      </c>
      <c r="D18" s="22">
        <v>431</v>
      </c>
      <c r="E18" s="36">
        <v>422.61894736842106</v>
      </c>
      <c r="F18" s="22">
        <v>420.35</v>
      </c>
      <c r="G18" s="22">
        <v>467</v>
      </c>
      <c r="H18" s="22">
        <v>379.7</v>
      </c>
      <c r="I18" s="22">
        <v>362</v>
      </c>
      <c r="J18" s="22">
        <v>274.647</v>
      </c>
      <c r="K18" s="22">
        <v>389</v>
      </c>
      <c r="L18" s="22">
        <v>450.41</v>
      </c>
      <c r="M18" s="22">
        <v>426</v>
      </c>
      <c r="N18" s="22">
        <v>425</v>
      </c>
      <c r="O18" s="22"/>
      <c r="P18" s="19">
        <f t="shared" si="0"/>
        <v>4903.725947368421</v>
      </c>
      <c r="Q18" s="19">
        <f t="shared" si="1"/>
        <v>408.6438289473684</v>
      </c>
      <c r="R18" s="30">
        <f t="shared" si="2"/>
        <v>406.79438596491224</v>
      </c>
      <c r="S18" s="20">
        <v>4881.532631578947</v>
      </c>
    </row>
    <row r="19" spans="1:19" s="20" customFormat="1" ht="15">
      <c r="A19" s="32">
        <v>13</v>
      </c>
      <c r="B19" s="23" t="s">
        <v>18</v>
      </c>
      <c r="C19" s="22">
        <v>934.4799999999999</v>
      </c>
      <c r="D19" s="22">
        <v>885.131</v>
      </c>
      <c r="E19" s="36">
        <v>869.348421052632</v>
      </c>
      <c r="F19" s="22">
        <v>882.21</v>
      </c>
      <c r="G19" s="22">
        <v>798.6999999999999</v>
      </c>
      <c r="H19" s="22">
        <v>728.2</v>
      </c>
      <c r="I19" s="22">
        <v>626</v>
      </c>
      <c r="J19" s="22">
        <v>445.164</v>
      </c>
      <c r="K19" s="22">
        <v>612.7299999999999</v>
      </c>
      <c r="L19" s="22">
        <v>882.44</v>
      </c>
      <c r="M19" s="22">
        <v>847.217</v>
      </c>
      <c r="N19" s="22">
        <v>863.746</v>
      </c>
      <c r="O19" s="23"/>
      <c r="P19" s="19">
        <f t="shared" si="0"/>
        <v>9375.366421052631</v>
      </c>
      <c r="Q19" s="19">
        <f t="shared" si="1"/>
        <v>781.2805350877193</v>
      </c>
      <c r="R19" s="30">
        <f t="shared" si="2"/>
        <v>866.6101754385965</v>
      </c>
      <c r="S19" s="20">
        <v>10399.322105263158</v>
      </c>
    </row>
    <row r="20" spans="1:19" s="20" customFormat="1" ht="15">
      <c r="A20" s="32">
        <v>14</v>
      </c>
      <c r="B20" s="23" t="s">
        <v>19</v>
      </c>
      <c r="C20" s="22">
        <v>1929</v>
      </c>
      <c r="D20" s="22">
        <v>1845</v>
      </c>
      <c r="E20" s="36">
        <v>1793.98947368421</v>
      </c>
      <c r="F20" s="22">
        <v>1831.17</v>
      </c>
      <c r="G20" s="22">
        <v>1902</v>
      </c>
      <c r="H20" s="22">
        <v>1639.09</v>
      </c>
      <c r="I20" s="22">
        <v>1236.8690000000001</v>
      </c>
      <c r="J20" s="22">
        <v>1355</v>
      </c>
      <c r="K20" s="22">
        <v>1444</v>
      </c>
      <c r="L20" s="22">
        <v>1824.49</v>
      </c>
      <c r="M20" s="22">
        <v>1816</v>
      </c>
      <c r="N20" s="22">
        <v>1767</v>
      </c>
      <c r="O20" s="23"/>
      <c r="P20" s="19">
        <f t="shared" si="0"/>
        <v>20383.60847368421</v>
      </c>
      <c r="Q20" s="19">
        <f t="shared" si="1"/>
        <v>1698.6340394736842</v>
      </c>
      <c r="R20" s="30">
        <f t="shared" si="2"/>
        <v>1892.2612280701753</v>
      </c>
      <c r="S20" s="20">
        <v>22707.134736842105</v>
      </c>
    </row>
    <row r="21" spans="1:19" s="20" customFormat="1" ht="15">
      <c r="A21" s="32">
        <v>15</v>
      </c>
      <c r="B21" s="23" t="s">
        <v>20</v>
      </c>
      <c r="C21" s="22">
        <v>486</v>
      </c>
      <c r="D21" s="22">
        <v>440.1842105263158</v>
      </c>
      <c r="E21" s="36">
        <v>447.2021052631579</v>
      </c>
      <c r="F21" s="22">
        <v>469.15999999999997</v>
      </c>
      <c r="G21" s="22">
        <v>483</v>
      </c>
      <c r="H21" s="22">
        <v>400.45000000000005</v>
      </c>
      <c r="I21" s="22">
        <v>323</v>
      </c>
      <c r="J21" s="22">
        <v>335.956</v>
      </c>
      <c r="K21" s="22">
        <v>426</v>
      </c>
      <c r="L21" s="22">
        <v>465.73</v>
      </c>
      <c r="M21" s="22">
        <v>476</v>
      </c>
      <c r="N21" s="22">
        <v>455</v>
      </c>
      <c r="O21" s="23"/>
      <c r="P21" s="19">
        <f t="shared" si="0"/>
        <v>5207.682315789474</v>
      </c>
      <c r="Q21" s="19">
        <f t="shared" si="1"/>
        <v>433.9735263157895</v>
      </c>
      <c r="R21" s="30">
        <f t="shared" si="2"/>
        <v>469.49675438596495</v>
      </c>
      <c r="S21" s="20">
        <v>5633.961052631579</v>
      </c>
    </row>
    <row r="22" spans="1:19" s="20" customFormat="1" ht="15">
      <c r="A22" s="32">
        <v>16</v>
      </c>
      <c r="B22" s="23" t="s">
        <v>21</v>
      </c>
      <c r="C22" s="22">
        <v>1105</v>
      </c>
      <c r="D22" s="22">
        <v>1106</v>
      </c>
      <c r="E22" s="36">
        <v>1014.1694736842106</v>
      </c>
      <c r="F22" s="22">
        <v>1100.1</v>
      </c>
      <c r="G22" s="22">
        <v>1102</v>
      </c>
      <c r="H22" s="22">
        <v>959.26</v>
      </c>
      <c r="I22" s="22">
        <v>690.124</v>
      </c>
      <c r="J22" s="22">
        <v>697</v>
      </c>
      <c r="K22" s="22">
        <v>838</v>
      </c>
      <c r="L22" s="22">
        <v>986.62</v>
      </c>
      <c r="M22" s="22">
        <v>1047</v>
      </c>
      <c r="N22" s="22">
        <v>958</v>
      </c>
      <c r="O22" s="23"/>
      <c r="P22" s="19">
        <f t="shared" si="0"/>
        <v>11603.273473684212</v>
      </c>
      <c r="Q22" s="19">
        <f t="shared" si="1"/>
        <v>966.939456140351</v>
      </c>
      <c r="R22" s="30">
        <f t="shared" si="2"/>
        <v>954.1853947368421</v>
      </c>
      <c r="S22" s="20">
        <v>11450.224736842105</v>
      </c>
    </row>
    <row r="23" spans="1:19" s="20" customFormat="1" ht="15">
      <c r="A23" s="32">
        <v>17</v>
      </c>
      <c r="B23" s="23" t="s">
        <v>22</v>
      </c>
      <c r="C23" s="22">
        <v>394</v>
      </c>
      <c r="D23" s="22">
        <v>393</v>
      </c>
      <c r="E23" s="36">
        <v>355</v>
      </c>
      <c r="F23" s="22">
        <v>373.8</v>
      </c>
      <c r="G23" s="22">
        <v>377</v>
      </c>
      <c r="H23" s="22">
        <v>351.58000000000004</v>
      </c>
      <c r="I23" s="22">
        <v>324.74600000000004</v>
      </c>
      <c r="J23" s="22">
        <v>260.892</v>
      </c>
      <c r="K23" s="22">
        <v>315</v>
      </c>
      <c r="L23" s="22">
        <v>381.98</v>
      </c>
      <c r="M23" s="22">
        <v>372</v>
      </c>
      <c r="N23" s="22">
        <v>342</v>
      </c>
      <c r="O23" s="23"/>
      <c r="P23" s="19">
        <f t="shared" si="0"/>
        <v>4240.998</v>
      </c>
      <c r="Q23" s="19">
        <f t="shared" si="1"/>
        <v>353.4165</v>
      </c>
      <c r="R23" s="30">
        <f t="shared" si="2"/>
        <v>354.5405263157895</v>
      </c>
      <c r="S23" s="20">
        <v>4254.486315789474</v>
      </c>
    </row>
    <row r="24" spans="1:19" s="20" customFormat="1" ht="15">
      <c r="A24" s="32">
        <v>18</v>
      </c>
      <c r="B24" s="23" t="s">
        <v>23</v>
      </c>
      <c r="C24" s="22">
        <v>286.63</v>
      </c>
      <c r="D24" s="22">
        <v>231</v>
      </c>
      <c r="E24" s="36">
        <v>237</v>
      </c>
      <c r="F24" s="22">
        <v>243.114</v>
      </c>
      <c r="G24" s="22">
        <v>260</v>
      </c>
      <c r="H24" s="22">
        <v>222.71999999999997</v>
      </c>
      <c r="I24" s="22">
        <v>139</v>
      </c>
      <c r="J24" s="22">
        <v>150.59</v>
      </c>
      <c r="K24" s="22">
        <v>220.84799999999998</v>
      </c>
      <c r="L24" s="22">
        <v>213</v>
      </c>
      <c r="M24" s="22">
        <v>256.06</v>
      </c>
      <c r="N24" s="22">
        <v>222.361</v>
      </c>
      <c r="O24" s="23"/>
      <c r="P24" s="19">
        <f t="shared" si="0"/>
        <v>2682.323</v>
      </c>
      <c r="Q24" s="19">
        <f t="shared" si="1"/>
        <v>223.52691666666666</v>
      </c>
      <c r="R24" s="30">
        <f t="shared" si="2"/>
        <v>229.48681315407634</v>
      </c>
      <c r="S24" s="20">
        <v>2753.841757848916</v>
      </c>
    </row>
    <row r="25" spans="1:19" s="20" customFormat="1" ht="15">
      <c r="A25" s="32">
        <v>19</v>
      </c>
      <c r="B25" s="23" t="s">
        <v>24</v>
      </c>
      <c r="C25" s="22">
        <v>1061.8500000000001</v>
      </c>
      <c r="D25" s="22">
        <v>1122</v>
      </c>
      <c r="E25" s="36">
        <v>1000</v>
      </c>
      <c r="F25" s="22">
        <v>1015.595</v>
      </c>
      <c r="G25" s="22">
        <v>1062</v>
      </c>
      <c r="H25" s="22">
        <v>881.3399999999998</v>
      </c>
      <c r="I25" s="22">
        <v>663.736</v>
      </c>
      <c r="J25" s="22">
        <v>682.96</v>
      </c>
      <c r="K25" s="22">
        <v>735.084</v>
      </c>
      <c r="L25" s="22">
        <v>860</v>
      </c>
      <c r="M25" s="22">
        <v>964.886</v>
      </c>
      <c r="N25" s="22">
        <v>965</v>
      </c>
      <c r="O25" s="23"/>
      <c r="P25" s="19">
        <f t="shared" si="0"/>
        <v>11014.451000000001</v>
      </c>
      <c r="Q25" s="19">
        <f t="shared" si="1"/>
        <v>917.8709166666667</v>
      </c>
      <c r="R25" s="30">
        <f t="shared" si="2"/>
        <v>985.4033323439995</v>
      </c>
      <c r="S25" s="20">
        <v>11824.839988127995</v>
      </c>
    </row>
    <row r="26" spans="1:19" s="20" customFormat="1" ht="15">
      <c r="A26" s="32">
        <v>20</v>
      </c>
      <c r="B26" s="23" t="s">
        <v>25</v>
      </c>
      <c r="C26" s="22">
        <v>1177.25</v>
      </c>
      <c r="D26" s="22">
        <v>1147</v>
      </c>
      <c r="E26" s="36">
        <v>1155.4515789473685</v>
      </c>
      <c r="F26" s="22">
        <v>1249.06</v>
      </c>
      <c r="G26" s="22">
        <v>1198.2736842105262</v>
      </c>
      <c r="H26" s="22">
        <v>1010.8263157894739</v>
      </c>
      <c r="I26" s="22">
        <v>916.636</v>
      </c>
      <c r="J26" s="22">
        <v>620.895</v>
      </c>
      <c r="K26" s="22">
        <v>841.202</v>
      </c>
      <c r="L26" s="22">
        <v>1074</v>
      </c>
      <c r="M26" s="22">
        <v>1102.116</v>
      </c>
      <c r="N26" s="22">
        <v>1143.865</v>
      </c>
      <c r="O26" s="23"/>
      <c r="P26" s="19">
        <f t="shared" si="0"/>
        <v>12636.575578947368</v>
      </c>
      <c r="Q26" s="19">
        <f t="shared" si="1"/>
        <v>1053.0479649122806</v>
      </c>
      <c r="R26" s="30">
        <f t="shared" si="2"/>
        <v>1141.3556578947366</v>
      </c>
      <c r="S26" s="20">
        <v>13696.26789473684</v>
      </c>
    </row>
    <row r="27" spans="1:19" s="20" customFormat="1" ht="15">
      <c r="A27" s="32">
        <v>21</v>
      </c>
      <c r="B27" s="23" t="s">
        <v>26</v>
      </c>
      <c r="C27" s="22">
        <v>1768.79</v>
      </c>
      <c r="D27" s="22">
        <v>1781.256</v>
      </c>
      <c r="E27" s="36">
        <v>1773.18421052632</v>
      </c>
      <c r="F27" s="22">
        <v>1708.35</v>
      </c>
      <c r="G27" s="22">
        <v>1675.2630000000001</v>
      </c>
      <c r="H27" s="22">
        <v>1492.827</v>
      </c>
      <c r="I27" s="22">
        <v>1160.116</v>
      </c>
      <c r="J27" s="22">
        <v>1148.1490000000001</v>
      </c>
      <c r="K27" s="22">
        <v>1314.39</v>
      </c>
      <c r="L27" s="22">
        <v>1720.99</v>
      </c>
      <c r="M27" s="22">
        <v>1677.117</v>
      </c>
      <c r="N27" s="22">
        <v>1679.358</v>
      </c>
      <c r="O27" s="23"/>
      <c r="P27" s="19">
        <f t="shared" si="0"/>
        <v>18899.79021052632</v>
      </c>
      <c r="Q27" s="19">
        <f t="shared" si="1"/>
        <v>1574.98251754386</v>
      </c>
      <c r="R27" s="30">
        <f t="shared" si="2"/>
        <v>1666.8641666666665</v>
      </c>
      <c r="S27" s="20">
        <v>20002.37</v>
      </c>
    </row>
    <row r="28" spans="1:19" s="20" customFormat="1" ht="15">
      <c r="A28" s="32">
        <v>22</v>
      </c>
      <c r="B28" s="23" t="s">
        <v>27</v>
      </c>
      <c r="C28" s="22">
        <v>1268</v>
      </c>
      <c r="D28" s="22">
        <v>1237</v>
      </c>
      <c r="E28" s="36">
        <v>1188.4273684210527</v>
      </c>
      <c r="F28" s="22">
        <v>1178.32</v>
      </c>
      <c r="G28" s="22">
        <v>1249</v>
      </c>
      <c r="H28" s="22">
        <v>1143.04</v>
      </c>
      <c r="I28" s="22">
        <v>939</v>
      </c>
      <c r="J28" s="22">
        <v>726.9590000000001</v>
      </c>
      <c r="K28" s="22">
        <v>947.899</v>
      </c>
      <c r="L28" s="22">
        <v>1217.44</v>
      </c>
      <c r="M28" s="22">
        <v>1299</v>
      </c>
      <c r="N28" s="22">
        <v>1150.601</v>
      </c>
      <c r="O28" s="23"/>
      <c r="P28" s="19">
        <f t="shared" si="0"/>
        <v>13544.686368421055</v>
      </c>
      <c r="Q28" s="19">
        <f t="shared" si="1"/>
        <v>1128.723864035088</v>
      </c>
      <c r="R28" s="30">
        <f t="shared" si="2"/>
        <v>1214.3140350877193</v>
      </c>
      <c r="S28" s="20">
        <v>14571.768421052631</v>
      </c>
    </row>
    <row r="29" spans="1:19" s="20" customFormat="1" ht="15">
      <c r="A29" s="32">
        <v>23</v>
      </c>
      <c r="B29" s="23" t="s">
        <v>28</v>
      </c>
      <c r="C29" s="22">
        <v>1503</v>
      </c>
      <c r="D29" s="22">
        <v>1478</v>
      </c>
      <c r="E29" s="36">
        <v>1375.7063157894738</v>
      </c>
      <c r="F29" s="22">
        <v>1401.633</v>
      </c>
      <c r="G29" s="22">
        <v>1380</v>
      </c>
      <c r="H29" s="22">
        <v>1182.08</v>
      </c>
      <c r="I29" s="22">
        <v>1086.25</v>
      </c>
      <c r="J29" s="22">
        <v>902.205</v>
      </c>
      <c r="K29" s="22">
        <v>982.681</v>
      </c>
      <c r="L29" s="22">
        <v>1382.229</v>
      </c>
      <c r="M29" s="22">
        <v>1294.157</v>
      </c>
      <c r="N29" s="22">
        <v>1233.244</v>
      </c>
      <c r="O29" s="23"/>
      <c r="P29" s="19">
        <f t="shared" si="0"/>
        <v>15201.185315789473</v>
      </c>
      <c r="Q29" s="19">
        <f t="shared" si="1"/>
        <v>1266.765442982456</v>
      </c>
      <c r="R29" s="30">
        <f t="shared" si="2"/>
        <v>1296.1030964912281</v>
      </c>
      <c r="S29" s="20">
        <v>15553.237157894739</v>
      </c>
    </row>
    <row r="30" spans="1:19" s="20" customFormat="1" ht="15">
      <c r="A30" s="32">
        <v>24</v>
      </c>
      <c r="B30" s="23" t="s">
        <v>29</v>
      </c>
      <c r="C30" s="22">
        <v>868</v>
      </c>
      <c r="D30" s="22">
        <v>927</v>
      </c>
      <c r="E30" s="36">
        <v>918.484210526316</v>
      </c>
      <c r="F30" s="22">
        <v>894.31</v>
      </c>
      <c r="G30" s="22">
        <v>934</v>
      </c>
      <c r="H30" s="22">
        <v>843.3000000000001</v>
      </c>
      <c r="I30" s="22">
        <v>775.484</v>
      </c>
      <c r="J30" s="22">
        <v>560.806</v>
      </c>
      <c r="K30" s="22">
        <v>680.636</v>
      </c>
      <c r="L30" s="22">
        <v>697.66</v>
      </c>
      <c r="M30" s="22">
        <v>870.989</v>
      </c>
      <c r="N30" s="22">
        <v>806.682</v>
      </c>
      <c r="O30" s="23"/>
      <c r="P30" s="19">
        <f t="shared" si="0"/>
        <v>9777.351210526316</v>
      </c>
      <c r="Q30" s="19">
        <f t="shared" si="1"/>
        <v>814.7792675438596</v>
      </c>
      <c r="R30" s="30">
        <f t="shared" si="2"/>
        <v>855.1664912280702</v>
      </c>
      <c r="S30" s="20">
        <v>10261.997894736842</v>
      </c>
    </row>
    <row r="31" spans="1:19" s="20" customFormat="1" ht="15">
      <c r="A31" s="32">
        <v>25</v>
      </c>
      <c r="B31" s="23" t="s">
        <v>30</v>
      </c>
      <c r="C31" s="22">
        <v>435</v>
      </c>
      <c r="D31" s="22">
        <v>408</v>
      </c>
      <c r="E31" s="36">
        <v>394.83684210526314</v>
      </c>
      <c r="F31" s="22">
        <v>381.865</v>
      </c>
      <c r="G31" s="22">
        <v>367</v>
      </c>
      <c r="H31" s="22">
        <v>374.47999999999996</v>
      </c>
      <c r="I31" s="22">
        <v>308</v>
      </c>
      <c r="J31" s="22">
        <v>221.487</v>
      </c>
      <c r="K31" s="22">
        <v>299</v>
      </c>
      <c r="L31" s="22">
        <v>399.691</v>
      </c>
      <c r="M31" s="22">
        <v>353.548</v>
      </c>
      <c r="N31" s="22">
        <v>374.9488888888889</v>
      </c>
      <c r="O31" s="23"/>
      <c r="P31" s="19">
        <f t="shared" si="0"/>
        <v>4317.856730994152</v>
      </c>
      <c r="Q31" s="19">
        <f t="shared" si="1"/>
        <v>359.82139424951265</v>
      </c>
      <c r="R31" s="30">
        <f t="shared" si="2"/>
        <v>388.31558091686844</v>
      </c>
      <c r="S31" s="20">
        <v>4659.7869710024215</v>
      </c>
    </row>
    <row r="32" spans="1:19" s="20" customFormat="1" ht="15">
      <c r="A32" s="32">
        <v>26</v>
      </c>
      <c r="B32" s="23" t="s">
        <v>31</v>
      </c>
      <c r="C32" s="22">
        <v>761</v>
      </c>
      <c r="D32" s="22">
        <v>745</v>
      </c>
      <c r="E32" s="36">
        <v>710.7800000000001</v>
      </c>
      <c r="F32" s="22">
        <v>746.64</v>
      </c>
      <c r="G32" s="37">
        <v>794</v>
      </c>
      <c r="H32" s="22">
        <v>740.9799999999999</v>
      </c>
      <c r="I32" s="22">
        <v>596</v>
      </c>
      <c r="J32" s="22">
        <v>398</v>
      </c>
      <c r="K32" s="22">
        <v>588</v>
      </c>
      <c r="L32" s="22">
        <v>821.16</v>
      </c>
      <c r="M32" s="22">
        <v>744</v>
      </c>
      <c r="N32" s="22">
        <v>706</v>
      </c>
      <c r="O32" s="23"/>
      <c r="P32" s="19">
        <f t="shared" si="0"/>
        <v>8351.56</v>
      </c>
      <c r="Q32" s="19">
        <f t="shared" si="1"/>
        <v>695.9633333333333</v>
      </c>
      <c r="R32" s="30">
        <f t="shared" si="2"/>
        <v>749.2062719298245</v>
      </c>
      <c r="S32" s="20">
        <v>8990.475263157894</v>
      </c>
    </row>
    <row r="33" spans="1:19" s="20" customFormat="1" ht="15">
      <c r="A33" s="32">
        <v>27</v>
      </c>
      <c r="B33" s="38" t="s">
        <v>65</v>
      </c>
      <c r="C33" s="22">
        <v>1059</v>
      </c>
      <c r="D33" s="22">
        <v>1031</v>
      </c>
      <c r="E33" s="36">
        <v>957.923157894737</v>
      </c>
      <c r="F33" s="22">
        <v>1022.54</v>
      </c>
      <c r="G33" s="37">
        <v>1050</v>
      </c>
      <c r="H33" s="22">
        <v>928.03</v>
      </c>
      <c r="I33" s="22">
        <v>809.572</v>
      </c>
      <c r="J33" s="22">
        <v>574.6519999999999</v>
      </c>
      <c r="K33" s="22">
        <v>817</v>
      </c>
      <c r="L33" s="22">
        <v>922.3</v>
      </c>
      <c r="M33" s="22">
        <v>943</v>
      </c>
      <c r="N33" s="22">
        <v>948</v>
      </c>
      <c r="O33" s="23"/>
      <c r="P33" s="19">
        <f t="shared" si="0"/>
        <v>11063.017157894737</v>
      </c>
      <c r="Q33" s="19">
        <f t="shared" si="1"/>
        <v>921.9180964912281</v>
      </c>
      <c r="R33" s="30">
        <f t="shared" si="2"/>
        <v>949.3202192982457</v>
      </c>
      <c r="S33" s="20">
        <v>11391.842631578947</v>
      </c>
    </row>
    <row r="34" spans="1:19" s="20" customFormat="1" ht="15">
      <c r="A34" s="32">
        <v>28</v>
      </c>
      <c r="B34" s="23" t="s">
        <v>66</v>
      </c>
      <c r="C34" s="22">
        <v>307</v>
      </c>
      <c r="D34" s="22">
        <v>307</v>
      </c>
      <c r="E34" s="36">
        <v>276.43578947368417</v>
      </c>
      <c r="F34" s="22">
        <v>293.691</v>
      </c>
      <c r="G34" s="37">
        <v>287</v>
      </c>
      <c r="H34" s="22">
        <v>261.45199999999994</v>
      </c>
      <c r="I34" s="22">
        <v>210.89000000000001</v>
      </c>
      <c r="J34" s="22">
        <v>152.66</v>
      </c>
      <c r="K34" s="22">
        <v>252</v>
      </c>
      <c r="L34" s="22">
        <v>324.95</v>
      </c>
      <c r="M34" s="22">
        <v>266.745</v>
      </c>
      <c r="N34" s="22">
        <v>295.8822222222222</v>
      </c>
      <c r="O34" s="23"/>
      <c r="P34" s="19">
        <f t="shared" si="0"/>
        <v>3235.706011695906</v>
      </c>
      <c r="Q34" s="19">
        <f t="shared" si="1"/>
        <v>269.6421676413255</v>
      </c>
      <c r="R34" s="30">
        <f t="shared" si="2"/>
        <v>297.24530701754384</v>
      </c>
      <c r="S34" s="20">
        <v>3566.943684210526</v>
      </c>
    </row>
    <row r="35" spans="1:19" s="20" customFormat="1" ht="15">
      <c r="A35" s="32">
        <v>29</v>
      </c>
      <c r="B35" s="23" t="s">
        <v>32</v>
      </c>
      <c r="C35" s="22">
        <v>954</v>
      </c>
      <c r="D35" s="22">
        <v>923</v>
      </c>
      <c r="E35" s="36">
        <v>912.0589473684211</v>
      </c>
      <c r="F35" s="22">
        <v>921.4100000000001</v>
      </c>
      <c r="G35" s="37">
        <v>938</v>
      </c>
      <c r="H35" s="22">
        <v>848.34</v>
      </c>
      <c r="I35" s="22">
        <v>686</v>
      </c>
      <c r="J35" s="22">
        <v>536.658</v>
      </c>
      <c r="K35" s="22">
        <v>761</v>
      </c>
      <c r="L35" s="22">
        <v>921.25</v>
      </c>
      <c r="M35" s="22">
        <v>957</v>
      </c>
      <c r="N35" s="22">
        <v>878</v>
      </c>
      <c r="O35" s="23"/>
      <c r="P35" s="19">
        <f t="shared" si="0"/>
        <v>10236.716947368423</v>
      </c>
      <c r="Q35" s="19">
        <f t="shared" si="1"/>
        <v>853.0597456140353</v>
      </c>
      <c r="R35" s="30">
        <f t="shared" si="2"/>
        <v>891.0182456140351</v>
      </c>
      <c r="S35" s="20">
        <v>10692.218947368421</v>
      </c>
    </row>
    <row r="36" spans="1:19" s="20" customFormat="1" ht="15">
      <c r="A36" s="32">
        <v>30</v>
      </c>
      <c r="B36" s="23" t="s">
        <v>33</v>
      </c>
      <c r="C36" s="22">
        <v>419</v>
      </c>
      <c r="D36" s="22">
        <v>392</v>
      </c>
      <c r="E36" s="36">
        <v>389.24315789473684</v>
      </c>
      <c r="F36" s="22">
        <v>407.97</v>
      </c>
      <c r="G36" s="37">
        <v>419.8988235294118</v>
      </c>
      <c r="H36" s="22">
        <v>394.73117647058825</v>
      </c>
      <c r="I36" s="22">
        <v>326.87899999999996</v>
      </c>
      <c r="J36" s="22">
        <v>293.806</v>
      </c>
      <c r="K36" s="22">
        <v>325.166</v>
      </c>
      <c r="L36" s="22">
        <v>406</v>
      </c>
      <c r="M36" s="22">
        <v>372.255</v>
      </c>
      <c r="N36" s="22">
        <v>371.63399999999996</v>
      </c>
      <c r="O36" s="23"/>
      <c r="P36" s="19">
        <f t="shared" si="0"/>
        <v>4518.583157894737</v>
      </c>
      <c r="Q36" s="19">
        <f t="shared" si="1"/>
        <v>376.5485964912281</v>
      </c>
      <c r="R36" s="30">
        <f t="shared" si="2"/>
        <v>408.08236842105265</v>
      </c>
      <c r="S36" s="20">
        <v>4896.988421052632</v>
      </c>
    </row>
    <row r="37" spans="1:19" s="20" customFormat="1" ht="15">
      <c r="A37" s="32">
        <v>31</v>
      </c>
      <c r="B37" s="23" t="s">
        <v>34</v>
      </c>
      <c r="C37" s="22">
        <v>356</v>
      </c>
      <c r="D37" s="22">
        <v>344</v>
      </c>
      <c r="E37" s="36">
        <v>320.3926315789474</v>
      </c>
      <c r="F37" s="22">
        <v>344.217</v>
      </c>
      <c r="G37" s="37">
        <v>303</v>
      </c>
      <c r="H37" s="22">
        <v>274.58299999999997</v>
      </c>
      <c r="I37" s="22">
        <v>243</v>
      </c>
      <c r="J37" s="22">
        <v>152.672</v>
      </c>
      <c r="K37" s="22">
        <v>253</v>
      </c>
      <c r="L37" s="22">
        <v>309</v>
      </c>
      <c r="M37" s="22">
        <v>348.074</v>
      </c>
      <c r="N37" s="22">
        <v>331.73555555555555</v>
      </c>
      <c r="O37" s="23"/>
      <c r="P37" s="19">
        <f t="shared" si="0"/>
        <v>3579.674187134503</v>
      </c>
      <c r="Q37" s="19">
        <f t="shared" si="1"/>
        <v>298.30618226120856</v>
      </c>
      <c r="R37" s="30">
        <f t="shared" si="2"/>
        <v>326.20491825111685</v>
      </c>
      <c r="S37" s="20">
        <v>3914.459019013402</v>
      </c>
    </row>
    <row r="38" spans="1:19" s="20" customFormat="1" ht="15">
      <c r="A38" s="32">
        <v>32</v>
      </c>
      <c r="B38" s="23" t="s">
        <v>35</v>
      </c>
      <c r="C38" s="22">
        <v>1145</v>
      </c>
      <c r="D38" s="22">
        <v>1135</v>
      </c>
      <c r="E38" s="39">
        <v>1112.68</v>
      </c>
      <c r="F38" s="22">
        <v>1104.13</v>
      </c>
      <c r="G38" s="37">
        <v>1199</v>
      </c>
      <c r="H38" s="22">
        <v>1084.69</v>
      </c>
      <c r="I38" s="22">
        <v>842</v>
      </c>
      <c r="J38" s="22">
        <v>664.744</v>
      </c>
      <c r="K38" s="22">
        <v>958</v>
      </c>
      <c r="L38" s="22">
        <v>1197.04</v>
      </c>
      <c r="M38" s="22">
        <v>1263</v>
      </c>
      <c r="N38" s="22">
        <v>1137</v>
      </c>
      <c r="O38" s="23"/>
      <c r="P38" s="19">
        <f aca="true" t="shared" si="3" ref="P38:P57">C38+D38+E38+F38+G38+H38+I38+J38+K38+L38+M38+N38+O38</f>
        <v>12842.284</v>
      </c>
      <c r="Q38" s="19">
        <f t="shared" si="1"/>
        <v>1070.1903333333332</v>
      </c>
      <c r="R38" s="30">
        <f t="shared" si="2"/>
        <v>1104.5571052631578</v>
      </c>
      <c r="S38" s="35">
        <v>13254.685263157893</v>
      </c>
    </row>
    <row r="39" spans="1:19" s="35" customFormat="1" ht="15">
      <c r="A39" s="32">
        <v>33</v>
      </c>
      <c r="B39" s="22" t="s">
        <v>36</v>
      </c>
      <c r="C39" s="22">
        <v>1658</v>
      </c>
      <c r="D39" s="22">
        <v>1662</v>
      </c>
      <c r="E39" s="40">
        <v>1643.9347368421054</v>
      </c>
      <c r="F39" s="22">
        <v>1587.51</v>
      </c>
      <c r="G39" s="41">
        <v>1697</v>
      </c>
      <c r="H39" s="22">
        <v>1512.2</v>
      </c>
      <c r="I39" s="22">
        <v>1221</v>
      </c>
      <c r="J39" s="22">
        <v>924.326</v>
      </c>
      <c r="K39" s="22">
        <v>1253</v>
      </c>
      <c r="L39" s="22">
        <v>1686.24</v>
      </c>
      <c r="M39" s="22">
        <v>1538</v>
      </c>
      <c r="N39" s="22">
        <v>1463</v>
      </c>
      <c r="O39" s="22"/>
      <c r="P39" s="19">
        <f t="shared" si="3"/>
        <v>17846.210736842106</v>
      </c>
      <c r="Q39" s="19">
        <f t="shared" si="1"/>
        <v>1487.1842280701755</v>
      </c>
      <c r="R39" s="30">
        <f t="shared" si="2"/>
        <v>1532.950394736842</v>
      </c>
      <c r="S39" s="35">
        <v>18395.404736842105</v>
      </c>
    </row>
    <row r="40" spans="1:19" s="35" customFormat="1" ht="15">
      <c r="A40" s="32">
        <v>34</v>
      </c>
      <c r="B40" s="22" t="s">
        <v>37</v>
      </c>
      <c r="C40" s="22">
        <v>966.61</v>
      </c>
      <c r="D40" s="22">
        <v>973</v>
      </c>
      <c r="E40" s="36">
        <v>1018.797894736842</v>
      </c>
      <c r="F40" s="22">
        <v>959.136</v>
      </c>
      <c r="G40" s="37">
        <v>993</v>
      </c>
      <c r="H40" s="22">
        <v>806.17</v>
      </c>
      <c r="I40" s="22">
        <v>785</v>
      </c>
      <c r="J40" s="22">
        <v>506.472</v>
      </c>
      <c r="K40" s="22">
        <v>735</v>
      </c>
      <c r="L40" s="22">
        <v>858</v>
      </c>
      <c r="M40" s="22">
        <v>961.235</v>
      </c>
      <c r="N40" s="22">
        <v>939</v>
      </c>
      <c r="O40" s="22"/>
      <c r="P40" s="19">
        <f t="shared" si="3"/>
        <v>10501.420894736842</v>
      </c>
      <c r="Q40" s="19">
        <f t="shared" si="1"/>
        <v>875.1184078947368</v>
      </c>
      <c r="R40" s="30">
        <f t="shared" si="2"/>
        <v>894.0017254802775</v>
      </c>
      <c r="S40" s="35">
        <v>10728.02070576333</v>
      </c>
    </row>
    <row r="41" spans="1:19" s="35" customFormat="1" ht="15">
      <c r="A41" s="32">
        <v>35</v>
      </c>
      <c r="B41" s="22" t="s">
        <v>38</v>
      </c>
      <c r="C41" s="22">
        <v>2001.55</v>
      </c>
      <c r="D41" s="22">
        <v>1946</v>
      </c>
      <c r="E41" s="36">
        <v>1928.2284210526318</v>
      </c>
      <c r="F41" s="22">
        <v>1976.2510000000002</v>
      </c>
      <c r="G41" s="37">
        <v>1798</v>
      </c>
      <c r="H41" s="22">
        <v>1748.1799999999998</v>
      </c>
      <c r="I41" s="22">
        <v>1480.245</v>
      </c>
      <c r="J41" s="22">
        <v>1142.4279999999999</v>
      </c>
      <c r="K41" s="22">
        <v>1516</v>
      </c>
      <c r="L41" s="22">
        <v>1998.993</v>
      </c>
      <c r="M41" s="22">
        <v>1926.78</v>
      </c>
      <c r="N41" s="22">
        <v>1783</v>
      </c>
      <c r="O41" s="22"/>
      <c r="P41" s="19">
        <f t="shared" si="3"/>
        <v>21245.65542105263</v>
      </c>
      <c r="Q41" s="19">
        <f t="shared" si="1"/>
        <v>1770.4712850877193</v>
      </c>
      <c r="R41" s="30">
        <f t="shared" si="2"/>
        <v>1840.040681140351</v>
      </c>
      <c r="S41" s="35">
        <v>22080.48817368421</v>
      </c>
    </row>
    <row r="42" spans="1:19" s="35" customFormat="1" ht="15">
      <c r="A42" s="32">
        <v>36</v>
      </c>
      <c r="B42" s="22" t="s">
        <v>39</v>
      </c>
      <c r="C42" s="22">
        <v>1149</v>
      </c>
      <c r="D42" s="22">
        <v>1116</v>
      </c>
      <c r="E42" s="36">
        <v>1035.8084210526315</v>
      </c>
      <c r="F42" s="22">
        <v>1074.34</v>
      </c>
      <c r="G42" s="37">
        <v>1176</v>
      </c>
      <c r="H42" s="22">
        <v>985.17</v>
      </c>
      <c r="I42" s="22">
        <v>777</v>
      </c>
      <c r="J42" s="22">
        <v>581.163</v>
      </c>
      <c r="K42" s="22">
        <v>861</v>
      </c>
      <c r="L42" s="22">
        <v>1033.6</v>
      </c>
      <c r="M42" s="22">
        <v>1123</v>
      </c>
      <c r="N42" s="22">
        <v>1085</v>
      </c>
      <c r="O42" s="22"/>
      <c r="P42" s="19">
        <f t="shared" si="3"/>
        <v>11997.081421052631</v>
      </c>
      <c r="Q42" s="19">
        <f t="shared" si="1"/>
        <v>999.7567850877193</v>
      </c>
      <c r="R42" s="30">
        <f t="shared" si="2"/>
        <v>1050.6128508771928</v>
      </c>
      <c r="S42" s="35">
        <v>12607.354210526315</v>
      </c>
    </row>
    <row r="43" spans="1:19" s="35" customFormat="1" ht="15">
      <c r="A43" s="32">
        <v>37</v>
      </c>
      <c r="B43" s="22" t="s">
        <v>40</v>
      </c>
      <c r="C43" s="22">
        <v>763</v>
      </c>
      <c r="D43" s="22">
        <v>685.715</v>
      </c>
      <c r="E43" s="36">
        <v>705.7105263157895</v>
      </c>
      <c r="F43" s="22">
        <v>701.51</v>
      </c>
      <c r="G43" s="37">
        <v>728</v>
      </c>
      <c r="H43" s="22">
        <v>648.6700000000001</v>
      </c>
      <c r="I43" s="22">
        <v>574</v>
      </c>
      <c r="J43" s="22">
        <v>393.984</v>
      </c>
      <c r="K43" s="22">
        <v>554</v>
      </c>
      <c r="L43" s="22">
        <v>804.82</v>
      </c>
      <c r="M43" s="22">
        <v>734</v>
      </c>
      <c r="N43" s="22">
        <v>728</v>
      </c>
      <c r="O43" s="22"/>
      <c r="P43" s="19">
        <f t="shared" si="3"/>
        <v>8021.40952631579</v>
      </c>
      <c r="Q43" s="19">
        <f t="shared" si="1"/>
        <v>668.4507938596491</v>
      </c>
      <c r="R43" s="30">
        <f t="shared" si="2"/>
        <v>717.9655701754386</v>
      </c>
      <c r="S43" s="35">
        <v>8615.586842105264</v>
      </c>
    </row>
    <row r="44" spans="1:19" s="35" customFormat="1" ht="15">
      <c r="A44" s="32">
        <v>38</v>
      </c>
      <c r="B44" s="22" t="s">
        <v>41</v>
      </c>
      <c r="C44" s="22">
        <v>367</v>
      </c>
      <c r="D44" s="22">
        <v>372</v>
      </c>
      <c r="E44" s="36">
        <v>343.9042105263158</v>
      </c>
      <c r="F44" s="22">
        <v>345.49</v>
      </c>
      <c r="G44" s="37">
        <v>301</v>
      </c>
      <c r="H44" s="22">
        <v>357.78</v>
      </c>
      <c r="I44" s="22">
        <v>274.987</v>
      </c>
      <c r="J44" s="22">
        <v>180.308</v>
      </c>
      <c r="K44" s="22">
        <v>294</v>
      </c>
      <c r="L44" s="22">
        <v>408.801</v>
      </c>
      <c r="M44" s="22">
        <v>374.41900000000004</v>
      </c>
      <c r="N44" s="22">
        <v>363</v>
      </c>
      <c r="O44" s="22"/>
      <c r="P44" s="19">
        <f t="shared" si="3"/>
        <v>3982.6892105263155</v>
      </c>
      <c r="Q44" s="19">
        <f t="shared" si="1"/>
        <v>331.8907675438596</v>
      </c>
      <c r="R44" s="30">
        <f t="shared" si="2"/>
        <v>337.117149122807</v>
      </c>
      <c r="S44" s="35">
        <v>4045.4057894736843</v>
      </c>
    </row>
    <row r="45" spans="1:19" s="35" customFormat="1" ht="15">
      <c r="A45" s="32">
        <v>39</v>
      </c>
      <c r="B45" s="22" t="s">
        <v>42</v>
      </c>
      <c r="C45" s="22">
        <v>1160</v>
      </c>
      <c r="D45" s="22">
        <v>1146</v>
      </c>
      <c r="E45" s="36">
        <v>1107.5336842105262</v>
      </c>
      <c r="F45" s="22">
        <v>1141.45</v>
      </c>
      <c r="G45" s="37">
        <v>1198</v>
      </c>
      <c r="H45" s="22">
        <v>990.9900000000001</v>
      </c>
      <c r="I45" s="22">
        <v>835.246</v>
      </c>
      <c r="J45" s="22">
        <v>647.329</v>
      </c>
      <c r="K45" s="22">
        <v>894</v>
      </c>
      <c r="L45" s="22">
        <v>1102.12</v>
      </c>
      <c r="M45" s="22">
        <v>1152</v>
      </c>
      <c r="N45" s="22">
        <v>1121</v>
      </c>
      <c r="O45" s="22"/>
      <c r="P45" s="19">
        <f t="shared" si="3"/>
        <v>12495.668684210526</v>
      </c>
      <c r="Q45" s="19">
        <f t="shared" si="1"/>
        <v>1041.3057236842105</v>
      </c>
      <c r="R45" s="30">
        <f t="shared" si="2"/>
        <v>1094.4042982456142</v>
      </c>
      <c r="S45" s="35">
        <v>13132.85157894737</v>
      </c>
    </row>
    <row r="46" spans="1:19" s="35" customFormat="1" ht="15">
      <c r="A46" s="32">
        <v>40</v>
      </c>
      <c r="B46" s="22" t="s">
        <v>43</v>
      </c>
      <c r="C46" s="22">
        <v>2338</v>
      </c>
      <c r="D46" s="22">
        <v>2232</v>
      </c>
      <c r="E46" s="36">
        <v>2123.501052631579</v>
      </c>
      <c r="F46" s="22">
        <v>2048.56</v>
      </c>
      <c r="G46" s="37">
        <v>2302</v>
      </c>
      <c r="H46" s="22">
        <v>1896.8000000000002</v>
      </c>
      <c r="I46" s="22">
        <v>1755</v>
      </c>
      <c r="J46" s="22">
        <v>1170.0049999999999</v>
      </c>
      <c r="K46" s="22">
        <v>1712</v>
      </c>
      <c r="L46" s="22">
        <v>2473</v>
      </c>
      <c r="M46" s="22">
        <v>2280.927</v>
      </c>
      <c r="N46" s="22">
        <v>2242</v>
      </c>
      <c r="O46" s="22"/>
      <c r="P46" s="19">
        <f t="shared" si="3"/>
        <v>24573.79305263158</v>
      </c>
      <c r="Q46" s="19">
        <f t="shared" si="1"/>
        <v>2047.8160877192984</v>
      </c>
      <c r="R46" s="30">
        <f t="shared" si="2"/>
        <v>2182.2263596491225</v>
      </c>
      <c r="S46" s="35">
        <v>26186.716315789472</v>
      </c>
    </row>
    <row r="47" spans="1:19" s="35" customFormat="1" ht="15">
      <c r="A47" s="32">
        <v>41</v>
      </c>
      <c r="B47" s="22" t="s">
        <v>44</v>
      </c>
      <c r="C47" s="22">
        <v>2178</v>
      </c>
      <c r="D47" s="22">
        <v>2197</v>
      </c>
      <c r="E47" s="36">
        <v>2162.6978947368425</v>
      </c>
      <c r="F47" s="22">
        <v>2188.18</v>
      </c>
      <c r="G47" s="37">
        <v>2363</v>
      </c>
      <c r="H47" s="22">
        <v>1583.9499999999998</v>
      </c>
      <c r="I47" s="22">
        <v>1638</v>
      </c>
      <c r="J47" s="22">
        <v>1234.413</v>
      </c>
      <c r="K47" s="22">
        <v>1840</v>
      </c>
      <c r="L47" s="22">
        <v>2387.691</v>
      </c>
      <c r="M47" s="22">
        <v>2168.239</v>
      </c>
      <c r="N47" s="22">
        <v>2197</v>
      </c>
      <c r="O47" s="22"/>
      <c r="P47" s="19">
        <f t="shared" si="3"/>
        <v>24138.170894736842</v>
      </c>
      <c r="Q47" s="19">
        <f t="shared" si="1"/>
        <v>2011.5142412280702</v>
      </c>
      <c r="R47" s="30">
        <f t="shared" si="2"/>
        <v>2354.80197368421</v>
      </c>
      <c r="S47" s="35">
        <v>28257.623684210525</v>
      </c>
    </row>
    <row r="48" spans="1:19" s="35" customFormat="1" ht="15">
      <c r="A48" s="32">
        <v>42</v>
      </c>
      <c r="B48" s="22" t="s">
        <v>45</v>
      </c>
      <c r="C48" s="22">
        <v>1660</v>
      </c>
      <c r="D48" s="22">
        <v>1632</v>
      </c>
      <c r="E48" s="40">
        <v>1556.223157894737</v>
      </c>
      <c r="F48" s="22">
        <v>1481.28</v>
      </c>
      <c r="G48" s="37">
        <v>1495</v>
      </c>
      <c r="H48" s="22">
        <v>1354.47</v>
      </c>
      <c r="I48" s="22">
        <v>1221.0810000000001</v>
      </c>
      <c r="J48" s="22">
        <v>896.3</v>
      </c>
      <c r="K48" s="22">
        <v>1162</v>
      </c>
      <c r="L48" s="22">
        <v>1372.69</v>
      </c>
      <c r="M48" s="22">
        <v>1614</v>
      </c>
      <c r="N48" s="22">
        <v>1562</v>
      </c>
      <c r="O48" s="22"/>
      <c r="P48" s="19">
        <f t="shared" si="3"/>
        <v>17007.044157894736</v>
      </c>
      <c r="Q48" s="19">
        <f t="shared" si="1"/>
        <v>1417.2536798245612</v>
      </c>
      <c r="R48" s="30">
        <f t="shared" si="2"/>
        <v>1468.9316228070174</v>
      </c>
      <c r="S48" s="35">
        <v>17627.17947368421</v>
      </c>
    </row>
    <row r="49" spans="1:18" s="35" customFormat="1" ht="15">
      <c r="A49" s="32">
        <v>43</v>
      </c>
      <c r="B49" s="22" t="s">
        <v>73</v>
      </c>
      <c r="C49" s="22"/>
      <c r="D49" s="22"/>
      <c r="E49" s="40"/>
      <c r="F49" s="22"/>
      <c r="G49" s="37"/>
      <c r="H49" s="22"/>
      <c r="I49" s="22"/>
      <c r="J49" s="22"/>
      <c r="K49" s="22"/>
      <c r="L49" s="22">
        <v>509.65</v>
      </c>
      <c r="M49" s="22">
        <v>531.826</v>
      </c>
      <c r="N49" s="22">
        <v>472.602</v>
      </c>
      <c r="O49" s="22"/>
      <c r="P49" s="19">
        <f t="shared" si="3"/>
        <v>1514.078</v>
      </c>
      <c r="Q49" s="19"/>
      <c r="R49" s="30"/>
    </row>
    <row r="50" spans="1:19" s="35" customFormat="1" ht="15">
      <c r="A50" s="32">
        <v>44</v>
      </c>
      <c r="B50" s="22" t="s">
        <v>46</v>
      </c>
      <c r="C50" s="22">
        <v>2344</v>
      </c>
      <c r="D50" s="22">
        <v>2385</v>
      </c>
      <c r="E50" s="40">
        <v>2364.891578947368</v>
      </c>
      <c r="F50" s="22">
        <v>2433.939</v>
      </c>
      <c r="G50" s="37">
        <v>2278</v>
      </c>
      <c r="H50" s="22">
        <v>2181.984</v>
      </c>
      <c r="I50" s="22">
        <v>1918.689</v>
      </c>
      <c r="J50" s="22">
        <v>1421.397</v>
      </c>
      <c r="K50" s="22">
        <v>1643</v>
      </c>
      <c r="L50" s="22">
        <v>2290.594</v>
      </c>
      <c r="M50" s="22">
        <v>2348.964</v>
      </c>
      <c r="N50" s="22">
        <v>2476</v>
      </c>
      <c r="O50" s="22"/>
      <c r="P50" s="19">
        <f t="shared" si="3"/>
        <v>26086.45857894737</v>
      </c>
      <c r="Q50" s="19">
        <f t="shared" si="1"/>
        <v>2173.871548245614</v>
      </c>
      <c r="R50" s="30">
        <f t="shared" si="2"/>
        <v>2640.453596491228</v>
      </c>
      <c r="S50" s="20">
        <v>31685.443157894737</v>
      </c>
    </row>
    <row r="51" spans="1:19" s="20" customFormat="1" ht="15">
      <c r="A51" s="32">
        <v>45</v>
      </c>
      <c r="B51" s="23" t="s">
        <v>47</v>
      </c>
      <c r="C51" s="23">
        <v>3942</v>
      </c>
      <c r="D51" s="23">
        <v>3747</v>
      </c>
      <c r="E51" s="36">
        <v>3775</v>
      </c>
      <c r="F51" s="23">
        <v>3678.992</v>
      </c>
      <c r="G51" s="42">
        <v>3511</v>
      </c>
      <c r="H51" s="23">
        <v>3185.879</v>
      </c>
      <c r="I51" s="23">
        <v>2778.759</v>
      </c>
      <c r="J51" s="23">
        <v>1784</v>
      </c>
      <c r="K51" s="23">
        <v>2587.3</v>
      </c>
      <c r="L51" s="23">
        <v>3128</v>
      </c>
      <c r="M51" s="23">
        <v>3817</v>
      </c>
      <c r="N51" s="23">
        <v>3678</v>
      </c>
      <c r="O51" s="23"/>
      <c r="P51" s="19">
        <f t="shared" si="3"/>
        <v>39612.92999999999</v>
      </c>
      <c r="Q51" s="19">
        <f t="shared" si="1"/>
        <v>3301.0774999999994</v>
      </c>
      <c r="R51" s="30">
        <f t="shared" si="2"/>
        <v>3499.5376754385966</v>
      </c>
      <c r="S51" s="20">
        <v>41994.45210526316</v>
      </c>
    </row>
    <row r="52" spans="1:19" s="20" customFormat="1" ht="15">
      <c r="A52" s="32">
        <v>46</v>
      </c>
      <c r="B52" s="23" t="s">
        <v>48</v>
      </c>
      <c r="C52" s="23">
        <v>978</v>
      </c>
      <c r="D52" s="23">
        <v>907</v>
      </c>
      <c r="E52" s="36">
        <v>867.8094736842105</v>
      </c>
      <c r="F52" s="23">
        <v>872.4380000000001</v>
      </c>
      <c r="G52" s="23">
        <v>982</v>
      </c>
      <c r="H52" s="23">
        <v>851.6419999999998</v>
      </c>
      <c r="I52" s="23">
        <v>759</v>
      </c>
      <c r="J52" s="23">
        <v>515.2</v>
      </c>
      <c r="K52" s="23">
        <v>809</v>
      </c>
      <c r="L52" s="23">
        <v>885</v>
      </c>
      <c r="M52" s="23">
        <v>949.0840000000001</v>
      </c>
      <c r="N52" s="23">
        <v>1006</v>
      </c>
      <c r="O52" s="23"/>
      <c r="P52" s="19">
        <f t="shared" si="3"/>
        <v>10382.17347368421</v>
      </c>
      <c r="Q52" s="19">
        <f t="shared" si="1"/>
        <v>865.1811228070175</v>
      </c>
      <c r="R52" s="30">
        <f t="shared" si="2"/>
        <v>943.1803289473684</v>
      </c>
      <c r="S52" s="20">
        <v>11318.16394736842</v>
      </c>
    </row>
    <row r="53" spans="1:19" s="20" customFormat="1" ht="15">
      <c r="A53" s="32">
        <v>47</v>
      </c>
      <c r="B53" s="23" t="s">
        <v>49</v>
      </c>
      <c r="C53" s="23">
        <v>2809</v>
      </c>
      <c r="D53" s="23">
        <v>2765</v>
      </c>
      <c r="E53" s="36">
        <v>2670.1452631578945</v>
      </c>
      <c r="F53" s="23">
        <v>2842.197</v>
      </c>
      <c r="G53" s="23">
        <v>2804</v>
      </c>
      <c r="H53" s="23">
        <v>2592.37</v>
      </c>
      <c r="I53" s="23">
        <v>2267</v>
      </c>
      <c r="J53" s="23">
        <v>1472.1390000000001</v>
      </c>
      <c r="K53" s="23">
        <v>2020.577</v>
      </c>
      <c r="L53" s="23">
        <v>2669</v>
      </c>
      <c r="M53" s="23">
        <v>2676.6839999999997</v>
      </c>
      <c r="N53" s="23">
        <v>2654</v>
      </c>
      <c r="O53" s="23"/>
      <c r="P53" s="19">
        <f t="shared" si="3"/>
        <v>30242.112263157895</v>
      </c>
      <c r="Q53" s="19">
        <f t="shared" si="1"/>
        <v>2520.1760219298244</v>
      </c>
      <c r="R53" s="30">
        <f t="shared" si="2"/>
        <v>2706.3152807017545</v>
      </c>
      <c r="S53" s="20">
        <v>32475.783368421053</v>
      </c>
    </row>
    <row r="54" spans="1:18" s="20" customFormat="1" ht="15">
      <c r="A54" s="32">
        <v>48</v>
      </c>
      <c r="B54" s="23" t="s">
        <v>74</v>
      </c>
      <c r="C54" s="23"/>
      <c r="D54" s="23"/>
      <c r="E54" s="36"/>
      <c r="F54" s="23"/>
      <c r="G54" s="23"/>
      <c r="H54" s="23"/>
      <c r="I54" s="23"/>
      <c r="J54" s="23"/>
      <c r="K54" s="23">
        <v>27</v>
      </c>
      <c r="L54" s="23">
        <v>70.27</v>
      </c>
      <c r="M54" s="23">
        <v>102</v>
      </c>
      <c r="N54" s="23">
        <v>122</v>
      </c>
      <c r="O54" s="23"/>
      <c r="P54" s="19">
        <f t="shared" si="3"/>
        <v>321.27</v>
      </c>
      <c r="Q54" s="19"/>
      <c r="R54" s="30"/>
    </row>
    <row r="55" spans="1:19" s="20" customFormat="1" ht="15">
      <c r="A55" s="32">
        <v>49</v>
      </c>
      <c r="B55" s="23" t="s">
        <v>50</v>
      </c>
      <c r="C55" s="23">
        <v>2399</v>
      </c>
      <c r="D55" s="23">
        <v>2395</v>
      </c>
      <c r="E55" s="36">
        <v>2215.814736842105</v>
      </c>
      <c r="F55" s="23">
        <v>2315.929</v>
      </c>
      <c r="G55" s="23">
        <v>2158</v>
      </c>
      <c r="H55" s="23">
        <v>2026.4109999999996</v>
      </c>
      <c r="I55" s="23">
        <v>1715.004</v>
      </c>
      <c r="J55" s="23">
        <v>1218.299</v>
      </c>
      <c r="K55" s="23">
        <v>1851</v>
      </c>
      <c r="L55" s="23">
        <v>2255</v>
      </c>
      <c r="M55" s="23">
        <v>2264.641</v>
      </c>
      <c r="N55" s="23">
        <v>2238</v>
      </c>
      <c r="O55" s="23"/>
      <c r="P55" s="19">
        <f t="shared" si="3"/>
        <v>25052.098736842105</v>
      </c>
      <c r="Q55" s="19">
        <f t="shared" si="1"/>
        <v>2087.674894736842</v>
      </c>
      <c r="R55" s="30">
        <f t="shared" si="2"/>
        <v>2255.9028898013157</v>
      </c>
      <c r="S55" s="20">
        <v>27070.83467761579</v>
      </c>
    </row>
    <row r="56" spans="1:19" s="20" customFormat="1" ht="15">
      <c r="A56" s="32">
        <v>50</v>
      </c>
      <c r="B56" s="23" t="s">
        <v>51</v>
      </c>
      <c r="C56" s="23">
        <v>1566</v>
      </c>
      <c r="D56" s="23">
        <v>1512</v>
      </c>
      <c r="E56" s="36">
        <v>1475.058947368421</v>
      </c>
      <c r="F56" s="23">
        <v>1510.68</v>
      </c>
      <c r="G56" s="23">
        <v>1521</v>
      </c>
      <c r="H56" s="23">
        <v>1286.1</v>
      </c>
      <c r="I56" s="23">
        <v>1027</v>
      </c>
      <c r="J56" s="23">
        <v>702</v>
      </c>
      <c r="K56" s="23">
        <v>1137</v>
      </c>
      <c r="L56" s="23">
        <v>1399.24</v>
      </c>
      <c r="M56" s="23">
        <v>1507</v>
      </c>
      <c r="N56" s="23">
        <v>1513</v>
      </c>
      <c r="O56" s="23"/>
      <c r="P56" s="19">
        <f t="shared" si="3"/>
        <v>16156.078947368422</v>
      </c>
      <c r="Q56" s="19">
        <f t="shared" si="1"/>
        <v>1346.3399122807018</v>
      </c>
      <c r="R56" s="30">
        <f t="shared" si="2"/>
        <v>1396.3276315789474</v>
      </c>
      <c r="S56" s="20">
        <v>16755.93157894737</v>
      </c>
    </row>
    <row r="57" spans="1:18" s="20" customFormat="1" ht="15">
      <c r="A57" s="32">
        <v>51</v>
      </c>
      <c r="B57" s="23" t="s">
        <v>72</v>
      </c>
      <c r="C57" s="23"/>
      <c r="D57" s="23">
        <v>380.99</v>
      </c>
      <c r="E57" s="36">
        <v>436.84</v>
      </c>
      <c r="F57" s="23">
        <v>436.33</v>
      </c>
      <c r="G57" s="23">
        <v>419</v>
      </c>
      <c r="H57" s="23">
        <v>451.74</v>
      </c>
      <c r="I57" s="23">
        <v>447</v>
      </c>
      <c r="J57" s="23">
        <v>420.691</v>
      </c>
      <c r="K57" s="23">
        <v>415</v>
      </c>
      <c r="L57" s="23">
        <v>416</v>
      </c>
      <c r="M57" s="23">
        <v>420.23</v>
      </c>
      <c r="N57" s="23">
        <v>451</v>
      </c>
      <c r="O57" s="23"/>
      <c r="P57" s="19">
        <f t="shared" si="3"/>
        <v>4694.821</v>
      </c>
      <c r="Q57" s="19">
        <f>P57/11</f>
        <v>426.8019090909091</v>
      </c>
      <c r="R57" s="30"/>
    </row>
    <row r="58" spans="1:18" s="20" customFormat="1" ht="15">
      <c r="A58" s="32"/>
      <c r="B58" s="24" t="s">
        <v>52</v>
      </c>
      <c r="C58" s="24">
        <f>SUM(C7:C56)</f>
        <v>59504.66</v>
      </c>
      <c r="D58" s="24">
        <f>SUM(D7:D57)</f>
        <v>58431.27621052631</v>
      </c>
      <c r="E58" s="24">
        <f aca="true" t="shared" si="4" ref="E58:P58">SUM(E7:E57)</f>
        <v>56823.01684210526</v>
      </c>
      <c r="F58" s="24">
        <f t="shared" si="4"/>
        <v>57386.183</v>
      </c>
      <c r="G58" s="24">
        <f t="shared" si="4"/>
        <v>57467.135507739935</v>
      </c>
      <c r="H58" s="24">
        <f t="shared" si="4"/>
        <v>51038.44049226005</v>
      </c>
      <c r="I58" s="24">
        <f t="shared" si="4"/>
        <v>43925.602999999996</v>
      </c>
      <c r="J58" s="24">
        <f t="shared" si="4"/>
        <v>32774.49600000001</v>
      </c>
      <c r="K58" s="24">
        <f t="shared" si="4"/>
        <v>43994.513</v>
      </c>
      <c r="L58" s="24">
        <f t="shared" si="4"/>
        <v>56251.308</v>
      </c>
      <c r="M58" s="24">
        <f t="shared" si="4"/>
        <v>57719.74200000002</v>
      </c>
      <c r="N58" s="24">
        <f t="shared" si="4"/>
        <v>56684.37677777777</v>
      </c>
      <c r="O58" s="24">
        <f t="shared" si="4"/>
        <v>0</v>
      </c>
      <c r="P58" s="24">
        <f t="shared" si="4"/>
        <v>632000.7508304092</v>
      </c>
      <c r="Q58" s="24"/>
      <c r="R58" s="31"/>
    </row>
  </sheetData>
  <sheetProtection/>
  <mergeCells count="2">
    <mergeCell ref="R3:R6"/>
    <mergeCell ref="Q3:Q6"/>
  </mergeCells>
  <printOptions/>
  <pageMargins left="0.31496062992125984" right="0.1968503937007874" top="0.2362204724409449" bottom="0.1968503937007874" header="0.15748031496062992" footer="0.1574803149606299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Инженер</cp:lastModifiedBy>
  <cp:lastPrinted>2016-12-30T07:43:05Z</cp:lastPrinted>
  <dcterms:created xsi:type="dcterms:W3CDTF">2011-03-23T17:25:43Z</dcterms:created>
  <dcterms:modified xsi:type="dcterms:W3CDTF">2016-12-30T08:44:01Z</dcterms:modified>
  <cp:category/>
  <cp:version/>
  <cp:contentType/>
  <cp:contentStatus/>
</cp:coreProperties>
</file>