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7115" windowHeight="9210" firstSheet="1" activeTab="1"/>
  </bookViews>
  <sheets>
    <sheet name="Исходник" sheetId="1" state="veryHidden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<sst xmlns="http://schemas.openxmlformats.org/spreadsheetml/2006/main" count="136" uniqueCount="63">
  <si>
    <t>48/01</t>
  </si>
  <si>
    <t>48/03</t>
  </si>
  <si>
    <t>48/04</t>
  </si>
  <si>
    <t>48/05</t>
  </si>
  <si>
    <t>48/06</t>
  </si>
  <si>
    <t>48/11</t>
  </si>
  <si>
    <t>48/13</t>
  </si>
  <si>
    <t>48/15</t>
  </si>
  <si>
    <t>48/16</t>
  </si>
  <si>
    <t>48/17</t>
  </si>
  <si>
    <t>48/18</t>
  </si>
  <si>
    <t>48/20</t>
  </si>
  <si>
    <t>48/21</t>
  </si>
  <si>
    <t>49/02</t>
  </si>
  <si>
    <t>49/03</t>
  </si>
  <si>
    <t>49/05</t>
  </si>
  <si>
    <t>49/06</t>
  </si>
  <si>
    <t>49/08</t>
  </si>
  <si>
    <t>49/10</t>
  </si>
  <si>
    <t>49/11</t>
  </si>
  <si>
    <t>49/13</t>
  </si>
  <si>
    <t>49/15</t>
  </si>
  <si>
    <t>49/18</t>
  </si>
  <si>
    <t>49/21</t>
  </si>
  <si>
    <t>49/22</t>
  </si>
  <si>
    <t>49/23</t>
  </si>
  <si>
    <t>49/24</t>
  </si>
  <si>
    <t>49/25</t>
  </si>
  <si>
    <t>49/27</t>
  </si>
  <si>
    <t>49/29</t>
  </si>
  <si>
    <t>50/01</t>
  </si>
  <si>
    <t>50/02</t>
  </si>
  <si>
    <t>50/03</t>
  </si>
  <si>
    <t>50/04</t>
  </si>
  <si>
    <t>50/05</t>
  </si>
  <si>
    <t>50/06</t>
  </si>
  <si>
    <t>50/07</t>
  </si>
  <si>
    <t>50/11</t>
  </si>
  <si>
    <t>50/12</t>
  </si>
  <si>
    <t>50/13</t>
  </si>
  <si>
    <t>50/14</t>
  </si>
  <si>
    <t>50/15</t>
  </si>
  <si>
    <t>51/01</t>
  </si>
  <si>
    <t>51/03</t>
  </si>
  <si>
    <t>51/04</t>
  </si>
  <si>
    <t>51/07</t>
  </si>
  <si>
    <t>51/10</t>
  </si>
  <si>
    <t>Доходы</t>
  </si>
  <si>
    <t>k</t>
  </si>
  <si>
    <t>Расходы</t>
  </si>
  <si>
    <t>Убока МОП</t>
  </si>
  <si>
    <t>Убока придомовой территории</t>
  </si>
  <si>
    <t>Обслуживание мусоропроводов</t>
  </si>
  <si>
    <t>Зарплата с налогами</t>
  </si>
  <si>
    <t>Транспорт</t>
  </si>
  <si>
    <t>Прочее (мат. затраты)</t>
  </si>
  <si>
    <t>зп+нал</t>
  </si>
  <si>
    <t>трсп</t>
  </si>
  <si>
    <t>все</t>
  </si>
  <si>
    <t>ост</t>
  </si>
  <si>
    <t>дох</t>
  </si>
  <si>
    <t>Расходы, руб</t>
  </si>
  <si>
    <t>Доходы, руб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</si>
</sst>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0.0000000"/>
    <numFmt numFmtId="170" formatCode="0.000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164" fontId="1" fillId="0" borderId="0" xfId="0" applyNumberFormat="1" applyFont="1" applyAlignment="1">
      <alignment/>
    </xf>
    <xf numFmtId="167" fontId="0" fillId="0" borderId="2" xfId="0" applyNumberFormat="1" applyBorder="1" applyAlignment="1">
      <alignment/>
    </xf>
    <xf numFmtId="0" fontId="0" fillId="0" borderId="1" xfId="0" applyBorder="1" applyAlignment="1">
      <alignment vertical="center" wrapText="1"/>
    </xf>
    <xf numFmtId="16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5" borderId="3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2" fontId="0" fillId="0" borderId="5" xfId="0" applyNumberFormat="1" applyBorder="1" applyAlignment="1">
      <alignment/>
    </xf>
    <xf numFmtId="0" fontId="4" fillId="0" borderId="6" xfId="0" applyFont="1" applyBorder="1" applyAlignment="1">
      <alignment vertical="center" wrapText="1"/>
    </xf>
    <xf numFmtId="2" fontId="0" fillId="0" borderId="6" xfId="0" applyNumberFormat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2" fontId="0" fillId="0" borderId="8" xfId="0" applyNumberFormat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60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67" sqref="I67"/>
    </sheetView>
  </sheetViews>
  <sheetFormatPr defaultColWidth="9.00390625" defaultRowHeight="12.75"/>
  <cols>
    <col min="4" max="4" width="11.625" style="0" bestFit="1" customWidth="1"/>
    <col min="5" max="5" width="10.375" style="0" customWidth="1"/>
    <col min="6" max="6" width="10.625" style="0" customWidth="1"/>
    <col min="7" max="7" width="15.875" style="0" customWidth="1"/>
    <col min="8" max="8" width="11.625" style="0" bestFit="1" customWidth="1"/>
    <col min="9" max="9" width="10.375" style="0" customWidth="1"/>
    <col min="10" max="10" width="10.25390625" style="0" customWidth="1"/>
    <col min="11" max="11" width="12.375" style="0" customWidth="1"/>
    <col min="12" max="12" width="11.625" style="0" bestFit="1" customWidth="1"/>
    <col min="13" max="13" width="10.75390625" style="0" customWidth="1"/>
    <col min="14" max="14" width="10.00390625" style="0" customWidth="1"/>
    <col min="15" max="15" width="13.00390625" style="0" customWidth="1"/>
  </cols>
  <sheetData>
    <row r="1" spans="4:15" ht="12.75">
      <c r="D1" s="30" t="s">
        <v>50</v>
      </c>
      <c r="E1" s="30"/>
      <c r="F1" s="30"/>
      <c r="G1" s="30"/>
      <c r="H1" s="32" t="s">
        <v>51</v>
      </c>
      <c r="I1" s="32"/>
      <c r="J1" s="32"/>
      <c r="K1" s="32"/>
      <c r="L1" s="32" t="s">
        <v>52</v>
      </c>
      <c r="M1" s="32"/>
      <c r="N1" s="32"/>
      <c r="O1" s="32"/>
    </row>
    <row r="2" spans="4:15" ht="12.75">
      <c r="D2" s="33" t="s">
        <v>47</v>
      </c>
      <c r="E2" s="31" t="s">
        <v>49</v>
      </c>
      <c r="F2" s="31"/>
      <c r="G2" s="31"/>
      <c r="H2" s="33" t="s">
        <v>47</v>
      </c>
      <c r="I2" s="31" t="s">
        <v>49</v>
      </c>
      <c r="J2" s="31"/>
      <c r="K2" s="31"/>
      <c r="L2" s="33" t="s">
        <v>47</v>
      </c>
      <c r="M2" s="31" t="s">
        <v>49</v>
      </c>
      <c r="N2" s="31"/>
      <c r="O2" s="31"/>
    </row>
    <row r="3" spans="3:15" ht="25.5">
      <c r="C3" t="s">
        <v>48</v>
      </c>
      <c r="D3" s="34"/>
      <c r="E3" s="7" t="s">
        <v>53</v>
      </c>
      <c r="F3" s="7" t="s">
        <v>54</v>
      </c>
      <c r="G3" s="7" t="s">
        <v>55</v>
      </c>
      <c r="H3" s="34"/>
      <c r="I3" s="7" t="s">
        <v>53</v>
      </c>
      <c r="J3" s="7" t="s">
        <v>54</v>
      </c>
      <c r="K3" s="7" t="s">
        <v>55</v>
      </c>
      <c r="L3" s="34"/>
      <c r="M3" s="7" t="s">
        <v>53</v>
      </c>
      <c r="N3" s="7" t="s">
        <v>54</v>
      </c>
      <c r="O3" s="7" t="s">
        <v>55</v>
      </c>
    </row>
    <row r="4" spans="1:15" ht="12.75">
      <c r="A4" s="1" t="s">
        <v>0</v>
      </c>
      <c r="B4" s="2">
        <v>16607.8</v>
      </c>
      <c r="C4" s="6">
        <f>B4/$B$17</f>
        <v>0.08844535499191318</v>
      </c>
      <c r="D4" s="14">
        <f>$E$60*C4</f>
        <v>232.5367241944735</v>
      </c>
      <c r="E4" s="14">
        <f>$E$57*C4</f>
        <v>196.1187301590683</v>
      </c>
      <c r="F4" s="14">
        <f>$E$58*C4</f>
        <v>0.3360923489692701</v>
      </c>
      <c r="G4" s="14">
        <f>$E$59*C4</f>
        <v>35.63546034394313</v>
      </c>
      <c r="H4" s="14">
        <f>C4*$I$60</f>
        <v>333.6422357452841</v>
      </c>
      <c r="I4" s="14">
        <f>$I$57*C4</f>
        <v>194.7832052986904</v>
      </c>
      <c r="J4" s="14">
        <f>$I$58*C4</f>
        <v>94.19430306638753</v>
      </c>
      <c r="K4" s="14">
        <f>$I$59*C4</f>
        <v>43.80207348969909</v>
      </c>
      <c r="L4" s="14">
        <f>$M$60*C4</f>
        <v>205.1525387179423</v>
      </c>
      <c r="M4" s="14">
        <f>$M$57*C4</f>
        <v>173.21138321616277</v>
      </c>
      <c r="N4" s="14">
        <f>$M$58*C4</f>
        <v>0.31840327797088747</v>
      </c>
      <c r="O4" s="14">
        <f>$M$59*C4</f>
        <v>30.559914937051154</v>
      </c>
    </row>
    <row r="5" spans="1:15" ht="12.75">
      <c r="A5" s="1" t="s">
        <v>1</v>
      </c>
      <c r="B5" s="2">
        <v>11635.6</v>
      </c>
      <c r="C5" s="6">
        <f aca="true" t="shared" si="0" ref="C5:C16">B5/$B$17</f>
        <v>0.0619657493794425</v>
      </c>
      <c r="D5" s="14">
        <f aca="true" t="shared" si="1" ref="D5:D16">$E$60*C5</f>
        <v>162.9176837412069</v>
      </c>
      <c r="E5" s="14">
        <f aca="true" t="shared" si="2" ref="E5:E16">$E$57*C5</f>
        <v>137.40285267397581</v>
      </c>
      <c r="F5" s="14">
        <f aca="true" t="shared" si="3" ref="F5:F16">$E$58*C5</f>
        <v>0.23546984764188147</v>
      </c>
      <c r="G5" s="14">
        <f aca="true" t="shared" si="4" ref="G5:G16">$E$59*C5</f>
        <v>24.966579702187207</v>
      </c>
      <c r="H5" s="14">
        <f aca="true" t="shared" si="5" ref="H5:H16">C5*$I$60</f>
        <v>233.75327245257216</v>
      </c>
      <c r="I5" s="14">
        <f aca="true" t="shared" si="6" ref="I5:I15">$I$57*C5</f>
        <v>136.46716985834624</v>
      </c>
      <c r="J5" s="14">
        <f aca="true" t="shared" si="7" ref="J5:J16">$I$58*C5</f>
        <v>65.99352308910626</v>
      </c>
      <c r="K5" s="14">
        <f aca="true" t="shared" si="8" ref="K5:K16">$I$59*C5</f>
        <v>30.688195082837147</v>
      </c>
      <c r="L5" s="14">
        <f aca="true" t="shared" si="9" ref="L5:L16">$M$60*C5</f>
        <v>143.73203431559205</v>
      </c>
      <c r="M5" s="14">
        <f aca="true" t="shared" si="10" ref="M5:M16">$M$57*C5</f>
        <v>121.35372358470019</v>
      </c>
      <c r="N5" s="14">
        <f aca="true" t="shared" si="11" ref="N5:N16">$M$58*C5</f>
        <v>0.223076697765993</v>
      </c>
      <c r="O5" s="14">
        <f aca="true" t="shared" si="12" ref="O5:O16">$M$59*C5</f>
        <v>21.410599010197163</v>
      </c>
    </row>
    <row r="6" spans="1:15" ht="12.75">
      <c r="A6" s="1" t="s">
        <v>2</v>
      </c>
      <c r="B6" s="2">
        <v>11633.7</v>
      </c>
      <c r="C6" s="6">
        <f t="shared" si="0"/>
        <v>0.061955630870399486</v>
      </c>
      <c r="D6" s="14">
        <f t="shared" si="1"/>
        <v>162.89108059232692</v>
      </c>
      <c r="E6" s="14">
        <f t="shared" si="2"/>
        <v>137.38041589202382</v>
      </c>
      <c r="F6" s="14">
        <f t="shared" si="3"/>
        <v>0.23543139730751803</v>
      </c>
      <c r="G6" s="14">
        <f t="shared" si="4"/>
        <v>24.962502860302465</v>
      </c>
      <c r="H6" s="14">
        <f t="shared" si="5"/>
        <v>233.71510242114624</v>
      </c>
      <c r="I6" s="14">
        <f t="shared" si="6"/>
        <v>136.4448858658808</v>
      </c>
      <c r="J6" s="14">
        <f t="shared" si="7"/>
        <v>65.98274687697545</v>
      </c>
      <c r="K6" s="14">
        <f t="shared" si="8"/>
        <v>30.683183947128</v>
      </c>
      <c r="L6" s="14">
        <f t="shared" si="9"/>
        <v>143.70856402912642</v>
      </c>
      <c r="M6" s="14">
        <f t="shared" si="10"/>
        <v>121.33390749659036</v>
      </c>
      <c r="N6" s="14">
        <f t="shared" si="11"/>
        <v>0.22304027113343816</v>
      </c>
      <c r="O6" s="14">
        <f t="shared" si="12"/>
        <v>21.407102831390798</v>
      </c>
    </row>
    <row r="7" spans="1:15" ht="12.75">
      <c r="A7" s="1" t="s">
        <v>3</v>
      </c>
      <c r="B7" s="2">
        <v>11595.1</v>
      </c>
      <c r="C7" s="6">
        <f t="shared" si="0"/>
        <v>0.061750065370893954</v>
      </c>
      <c r="D7" s="14">
        <f t="shared" si="1"/>
        <v>162.35061662034346</v>
      </c>
      <c r="E7" s="14">
        <f t="shared" si="2"/>
        <v>136.92459495342027</v>
      </c>
      <c r="F7" s="14">
        <f t="shared" si="3"/>
        <v>0.23465024840939702</v>
      </c>
      <c r="G7" s="14">
        <f t="shared" si="4"/>
        <v>24.879678598854454</v>
      </c>
      <c r="H7" s="14">
        <f t="shared" si="5"/>
        <v>232.9396480984925</v>
      </c>
      <c r="I7" s="14">
        <f t="shared" si="6"/>
        <v>135.99216896631975</v>
      </c>
      <c r="J7" s="14">
        <f t="shared" si="7"/>
        <v>65.76381962000207</v>
      </c>
      <c r="K7" s="14">
        <f t="shared" si="8"/>
        <v>30.581378769036835</v>
      </c>
      <c r="L7" s="14">
        <f t="shared" si="9"/>
        <v>143.23174663040336</v>
      </c>
      <c r="M7" s="14">
        <f t="shared" si="10"/>
        <v>120.93132802235873</v>
      </c>
      <c r="N7" s="14">
        <f t="shared" si="11"/>
        <v>0.22230023533521823</v>
      </c>
      <c r="O7" s="14">
        <f t="shared" si="12"/>
        <v>21.33607519879827</v>
      </c>
    </row>
    <row r="8" spans="1:15" ht="12.75">
      <c r="A8" s="1" t="s">
        <v>4</v>
      </c>
      <c r="B8" s="2">
        <v>11578.4</v>
      </c>
      <c r="C8" s="6">
        <f t="shared" si="0"/>
        <v>0.0616611290019369</v>
      </c>
      <c r="D8" s="14">
        <f t="shared" si="1"/>
        <v>162.11678894334543</v>
      </c>
      <c r="E8" s="14">
        <f t="shared" si="2"/>
        <v>136.7273874488949</v>
      </c>
      <c r="F8" s="14">
        <f t="shared" si="3"/>
        <v>0.2343122902073602</v>
      </c>
      <c r="G8" s="14">
        <f t="shared" si="4"/>
        <v>24.84384530439379</v>
      </c>
      <c r="H8" s="14">
        <f t="shared" si="5"/>
        <v>232.60415361174853</v>
      </c>
      <c r="I8" s="14">
        <f t="shared" si="6"/>
        <v>135.79630440096565</v>
      </c>
      <c r="J8" s="14">
        <f t="shared" si="7"/>
        <v>65.6691023870628</v>
      </c>
      <c r="K8" s="14">
        <f t="shared" si="8"/>
        <v>30.537333523593247</v>
      </c>
      <c r="L8" s="14">
        <f t="shared" si="9"/>
        <v>143.02545516515272</v>
      </c>
      <c r="M8" s="14">
        <f t="shared" si="10"/>
        <v>120.75715503739322</v>
      </c>
      <c r="N8" s="14">
        <f t="shared" si="11"/>
        <v>0.22198006440697282</v>
      </c>
      <c r="O8" s="14">
        <f t="shared" si="12"/>
        <v>21.3053456271844</v>
      </c>
    </row>
    <row r="9" spans="1:15" ht="12.75">
      <c r="A9" s="1" t="s">
        <v>5</v>
      </c>
      <c r="B9" s="2">
        <v>35488.5</v>
      </c>
      <c r="C9" s="6">
        <f t="shared" si="0"/>
        <v>0.1889951095648136</v>
      </c>
      <c r="D9" s="14">
        <f t="shared" si="1"/>
        <v>496.8978152780967</v>
      </c>
      <c r="E9" s="14">
        <f t="shared" si="2"/>
        <v>419.0777559490177</v>
      </c>
      <c r="F9" s="14">
        <f t="shared" si="3"/>
        <v>0.7181814163462916</v>
      </c>
      <c r="G9" s="14">
        <f t="shared" si="4"/>
        <v>76.14789643517058</v>
      </c>
      <c r="H9" s="14">
        <f t="shared" si="5"/>
        <v>712.9458738211272</v>
      </c>
      <c r="I9" s="14">
        <f t="shared" si="6"/>
        <v>416.223929794589</v>
      </c>
      <c r="J9" s="14">
        <f t="shared" si="7"/>
        <v>201.2797916865265</v>
      </c>
      <c r="K9" s="14">
        <f t="shared" si="8"/>
        <v>93.59878400746555</v>
      </c>
      <c r="L9" s="14">
        <f t="shared" si="9"/>
        <v>438.38171643996776</v>
      </c>
      <c r="M9" s="14">
        <f t="shared" si="10"/>
        <v>370.128022571731</v>
      </c>
      <c r="N9" s="14">
        <f t="shared" si="11"/>
        <v>0.680382394433329</v>
      </c>
      <c r="O9" s="14">
        <f t="shared" si="12"/>
        <v>65.30217977357266</v>
      </c>
    </row>
    <row r="10" spans="1:15" ht="12.75">
      <c r="A10" s="1" t="s">
        <v>6</v>
      </c>
      <c r="B10" s="2">
        <v>16524.6</v>
      </c>
      <c r="C10" s="6">
        <f t="shared" si="0"/>
        <v>0.0880022708064505</v>
      </c>
      <c r="D10" s="14">
        <f t="shared" si="1"/>
        <v>231.37178630667498</v>
      </c>
      <c r="E10" s="14">
        <f t="shared" si="2"/>
        <v>195.13623528622335</v>
      </c>
      <c r="F10" s="14">
        <f t="shared" si="3"/>
        <v>0.33440862906451185</v>
      </c>
      <c r="G10" s="14">
        <f t="shared" si="4"/>
        <v>35.456937583516336</v>
      </c>
      <c r="H10" s="14">
        <f t="shared" si="5"/>
        <v>331.9707901586316</v>
      </c>
      <c r="I10" s="14">
        <f t="shared" si="6"/>
        <v>193.80740099704596</v>
      </c>
      <c r="J10" s="14">
        <f t="shared" si="7"/>
        <v>93.72241840886979</v>
      </c>
      <c r="K10" s="14">
        <f t="shared" si="8"/>
        <v>43.58263849443524</v>
      </c>
      <c r="L10" s="14">
        <f t="shared" si="9"/>
        <v>204.12478722639418</v>
      </c>
      <c r="M10" s="14">
        <f t="shared" si="10"/>
        <v>172.34364714735267</v>
      </c>
      <c r="N10" s="14">
        <f t="shared" si="11"/>
        <v>0.3168081749032218</v>
      </c>
      <c r="O10" s="14">
        <f t="shared" si="12"/>
        <v>30.406819107214414</v>
      </c>
    </row>
    <row r="11" spans="1:15" ht="12.75">
      <c r="A11" s="1" t="s">
        <v>7</v>
      </c>
      <c r="B11" s="2">
        <v>12081.2</v>
      </c>
      <c r="C11" s="6">
        <f t="shared" si="0"/>
        <v>0.064338806026584</v>
      </c>
      <c r="D11" s="14">
        <f t="shared" si="1"/>
        <v>169.15682223643552</v>
      </c>
      <c r="E11" s="14">
        <f t="shared" si="2"/>
        <v>142.66486848334736</v>
      </c>
      <c r="F11" s="14">
        <f t="shared" si="3"/>
        <v>0.24448746290101916</v>
      </c>
      <c r="G11" s="14">
        <f t="shared" si="4"/>
        <v>25.922706409473008</v>
      </c>
      <c r="H11" s="14">
        <f t="shared" si="5"/>
        <v>242.70514929647075</v>
      </c>
      <c r="I11" s="14">
        <f t="shared" si="6"/>
        <v>141.69335251234594</v>
      </c>
      <c r="J11" s="14">
        <f t="shared" si="7"/>
        <v>68.52082841831195</v>
      </c>
      <c r="K11" s="14">
        <f t="shared" si="8"/>
        <v>31.863438278625267</v>
      </c>
      <c r="L11" s="14">
        <f t="shared" si="9"/>
        <v>149.23643413090264</v>
      </c>
      <c r="M11" s="14">
        <f t="shared" si="10"/>
        <v>126.00111772246211</v>
      </c>
      <c r="N11" s="14">
        <f t="shared" si="11"/>
        <v>0.2316197016957024</v>
      </c>
      <c r="O11" s="14">
        <f t="shared" si="12"/>
        <v>22.230544944995874</v>
      </c>
    </row>
    <row r="12" spans="1:15" ht="12.75">
      <c r="A12" s="1" t="s">
        <v>8</v>
      </c>
      <c r="B12" s="2">
        <v>29252.2</v>
      </c>
      <c r="C12" s="6">
        <f t="shared" si="0"/>
        <v>0.15578350012009073</v>
      </c>
      <c r="D12" s="14">
        <f t="shared" si="1"/>
        <v>409.5792798252374</v>
      </c>
      <c r="E12" s="14">
        <f t="shared" si="2"/>
        <v>345.4343331662892</v>
      </c>
      <c r="F12" s="14">
        <f t="shared" si="3"/>
        <v>0.5919773004563448</v>
      </c>
      <c r="G12" s="14">
        <f t="shared" si="4"/>
        <v>62.76662851630518</v>
      </c>
      <c r="H12" s="14">
        <f t="shared" si="5"/>
        <v>587.661785936018</v>
      </c>
      <c r="I12" s="14">
        <f t="shared" si="6"/>
        <v>343.08200231447586</v>
      </c>
      <c r="J12" s="14">
        <f t="shared" si="7"/>
        <v>165.90942762789663</v>
      </c>
      <c r="K12" s="14">
        <f t="shared" si="8"/>
        <v>77.15091789011042</v>
      </c>
      <c r="L12" s="14">
        <f t="shared" si="9"/>
        <v>361.34605986855524</v>
      </c>
      <c r="M12" s="14">
        <f t="shared" si="10"/>
        <v>305.0864066351857</v>
      </c>
      <c r="N12" s="14">
        <f t="shared" si="11"/>
        <v>0.5608206004323266</v>
      </c>
      <c r="O12" s="14">
        <f t="shared" si="12"/>
        <v>53.82680088401882</v>
      </c>
    </row>
    <row r="13" spans="1:15" ht="12.75">
      <c r="A13" s="1" t="s">
        <v>9</v>
      </c>
      <c r="B13" s="2">
        <v>10359.1</v>
      </c>
      <c r="C13" s="6">
        <f t="shared" si="0"/>
        <v>0.05516770896185696</v>
      </c>
      <c r="D13" s="14">
        <f t="shared" si="1"/>
        <v>145.04456819102896</v>
      </c>
      <c r="E13" s="14">
        <f t="shared" si="2"/>
        <v>122.32887785202162</v>
      </c>
      <c r="F13" s="14">
        <f t="shared" si="3"/>
        <v>0.20963729405505643</v>
      </c>
      <c r="G13" s="14">
        <f t="shared" si="4"/>
        <v>22.22758566751414</v>
      </c>
      <c r="H13" s="14">
        <f t="shared" si="5"/>
        <v>208.10903818139508</v>
      </c>
      <c r="I13" s="14">
        <f t="shared" si="6"/>
        <v>121.49584544669759</v>
      </c>
      <c r="J13" s="14">
        <f t="shared" si="7"/>
        <v>58.75361004437766</v>
      </c>
      <c r="K13" s="14">
        <f t="shared" si="8"/>
        <v>27.321503118242145</v>
      </c>
      <c r="L13" s="14">
        <f t="shared" si="9"/>
        <v>127.96370764538568</v>
      </c>
      <c r="M13" s="14">
        <f t="shared" si="10"/>
        <v>108.04044123090067</v>
      </c>
      <c r="N13" s="14">
        <f t="shared" si="11"/>
        <v>0.19860375226268506</v>
      </c>
      <c r="O13" s="14">
        <f t="shared" si="12"/>
        <v>19.061718880550504</v>
      </c>
    </row>
    <row r="14" spans="1:15" ht="12.75">
      <c r="A14" s="1" t="s">
        <v>10</v>
      </c>
      <c r="B14" s="2">
        <v>5374.3</v>
      </c>
      <c r="C14" s="6">
        <f t="shared" si="0"/>
        <v>0.028621001657837826</v>
      </c>
      <c r="D14" s="14">
        <f t="shared" si="1"/>
        <v>75.24910685571592</v>
      </c>
      <c r="E14" s="14">
        <f t="shared" si="2"/>
        <v>63.464209076089595</v>
      </c>
      <c r="F14" s="14">
        <f t="shared" si="3"/>
        <v>0.10875980629978374</v>
      </c>
      <c r="G14" s="14">
        <f t="shared" si="4"/>
        <v>11.531669126943578</v>
      </c>
      <c r="H14" s="14">
        <f t="shared" si="5"/>
        <v>107.9669473118583</v>
      </c>
      <c r="I14" s="14">
        <f t="shared" si="6"/>
        <v>63.03203195105625</v>
      </c>
      <c r="J14" s="14">
        <f t="shared" si="7"/>
        <v>30.481366765597286</v>
      </c>
      <c r="K14" s="14">
        <f t="shared" si="8"/>
        <v>14.17439296930899</v>
      </c>
      <c r="L14" s="14">
        <f t="shared" si="9"/>
        <v>66.38755818542116</v>
      </c>
      <c r="M14" s="14">
        <f t="shared" si="10"/>
        <v>56.0513696467096</v>
      </c>
      <c r="N14" s="14">
        <f t="shared" si="11"/>
        <v>0.10303560596821618</v>
      </c>
      <c r="O14" s="14">
        <f t="shared" si="12"/>
        <v>9.889217767927963</v>
      </c>
    </row>
    <row r="15" spans="1:15" ht="12.75">
      <c r="A15" s="1" t="s">
        <v>11</v>
      </c>
      <c r="B15" s="2">
        <v>10378.8</v>
      </c>
      <c r="C15" s="6">
        <f t="shared" si="0"/>
        <v>0.055272621924039825</v>
      </c>
      <c r="D15" s="14">
        <f t="shared" si="1"/>
        <v>145.32040083994278</v>
      </c>
      <c r="E15" s="14">
        <f t="shared" si="2"/>
        <v>122.56151185436592</v>
      </c>
      <c r="F15" s="14">
        <f t="shared" si="3"/>
        <v>0.21003596331135133</v>
      </c>
      <c r="G15" s="14">
        <f t="shared" si="4"/>
        <v>22.269856080740194</v>
      </c>
      <c r="H15" s="14">
        <f t="shared" si="5"/>
        <v>208.50480113881156</v>
      </c>
      <c r="I15" s="14">
        <f t="shared" si="6"/>
        <v>121.72689526331291</v>
      </c>
      <c r="J15" s="14">
        <f t="shared" si="7"/>
        <v>58.86534234910241</v>
      </c>
      <c r="K15" s="14">
        <f t="shared" si="8"/>
        <v>27.373460683226494</v>
      </c>
      <c r="L15" s="14">
        <f t="shared" si="9"/>
        <v>128.20705745768734</v>
      </c>
      <c r="M15" s="14">
        <f t="shared" si="10"/>
        <v>108.2459027760396</v>
      </c>
      <c r="N15" s="14">
        <f t="shared" si="11"/>
        <v>0.19898143892654338</v>
      </c>
      <c r="O15" s="14">
        <f t="shared" si="12"/>
        <v>19.097968734490212</v>
      </c>
    </row>
    <row r="16" spans="1:15" ht="12.75">
      <c r="A16" s="1" t="s">
        <v>12</v>
      </c>
      <c r="B16" s="2">
        <v>5265.4</v>
      </c>
      <c r="C16" s="6">
        <f t="shared" si="0"/>
        <v>0.028041051323740632</v>
      </c>
      <c r="D16" s="14">
        <f t="shared" si="1"/>
        <v>73.72432637517196</v>
      </c>
      <c r="E16" s="14">
        <f t="shared" si="2"/>
        <v>62.17822720526248</v>
      </c>
      <c r="F16" s="14">
        <f t="shared" si="3"/>
        <v>0.1065559950302144</v>
      </c>
      <c r="G16" s="14">
        <f t="shared" si="4"/>
        <v>11.298001715759954</v>
      </c>
      <c r="H16" s="14">
        <f t="shared" si="5"/>
        <v>105.77920182644414</v>
      </c>
      <c r="I16" s="14">
        <f>$I$57*C16</f>
        <v>61.754807330274</v>
      </c>
      <c r="J16" s="14">
        <f t="shared" si="7"/>
        <v>29.863719659783772</v>
      </c>
      <c r="K16" s="14">
        <f t="shared" si="8"/>
        <v>13.887175769979262</v>
      </c>
      <c r="L16" s="14">
        <f t="shared" si="9"/>
        <v>65.04234018746935</v>
      </c>
      <c r="M16" s="14">
        <f t="shared" si="10"/>
        <v>54.91559491241366</v>
      </c>
      <c r="N16" s="14">
        <f t="shared" si="11"/>
        <v>0.10094778476546627</v>
      </c>
      <c r="O16" s="14">
        <f t="shared" si="12"/>
        <v>9.688831519499823</v>
      </c>
    </row>
    <row r="17" spans="1:15" ht="12.75">
      <c r="A17" s="1"/>
      <c r="B17" s="8">
        <f>SUM(B4:B16)</f>
        <v>187774.69999999998</v>
      </c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3" t="s">
        <v>13</v>
      </c>
      <c r="B18" s="3">
        <v>11934.5</v>
      </c>
      <c r="C18" s="6">
        <f>B18/$B$35</f>
        <v>0.05958128105869913</v>
      </c>
      <c r="D18" s="14">
        <f>$F$60*C18</f>
        <v>169.84168481055505</v>
      </c>
      <c r="E18" s="14">
        <f>$F$57*C18</f>
        <v>144.53822972029823</v>
      </c>
      <c r="F18" s="14">
        <f>$F$58*C18</f>
        <v>0.08341379348217877</v>
      </c>
      <c r="G18" s="14">
        <f>$F$59*C18</f>
        <v>26.106854573671608</v>
      </c>
      <c r="H18" s="14">
        <f>$J$60*C18</f>
        <v>238.76006758652503</v>
      </c>
      <c r="I18" s="14">
        <f>$J$57*C18</f>
        <v>164.81969779267942</v>
      </c>
      <c r="J18" s="14">
        <f>$J$58*C18</f>
        <v>53.43845098154725</v>
      </c>
      <c r="K18" s="14">
        <f>$J$59*C18</f>
        <v>21.1931278242391</v>
      </c>
      <c r="L18" s="14">
        <f>$N$60*C18</f>
        <v>146.68839899114454</v>
      </c>
      <c r="M18" s="14">
        <f>$N$57*C18</f>
        <v>123.66094883733004</v>
      </c>
      <c r="N18" s="14">
        <f>$N$58*C18</f>
        <v>0.15491133075261773</v>
      </c>
      <c r="O18" s="14">
        <f>$N$59*C18</f>
        <v>22.64320181754297</v>
      </c>
    </row>
    <row r="19" spans="1:15" ht="12.75">
      <c r="A19" s="3" t="s">
        <v>14</v>
      </c>
      <c r="B19" s="3">
        <v>24375.3</v>
      </c>
      <c r="C19" s="6">
        <f aca="true" t="shared" si="13" ref="C19:C34">B19/$B$35</f>
        <v>0.12169019231556485</v>
      </c>
      <c r="D19" s="14">
        <f aca="true" t="shared" si="14" ref="D19:D34">$F$60*C19</f>
        <v>346.8886019324414</v>
      </c>
      <c r="E19" s="14">
        <f aca="true" t="shared" si="15" ref="E19:E34">$F$57*C19</f>
        <v>295.2082375383288</v>
      </c>
      <c r="F19" s="14">
        <f aca="true" t="shared" si="16" ref="F19:F34">$F$58*C19</f>
        <v>0.1703662692417908</v>
      </c>
      <c r="G19" s="14">
        <f aca="true" t="shared" si="17" ref="G19:G34">$F$59*C19</f>
        <v>53.321246159421634</v>
      </c>
      <c r="H19" s="14">
        <f aca="true" t="shared" si="18" ref="H19:H34">$J$60*C19</f>
        <v>487.64910766616305</v>
      </c>
      <c r="I19" s="14">
        <f aca="true" t="shared" si="19" ref="I19:I34">$J$57*C19</f>
        <v>336.6315790025471</v>
      </c>
      <c r="J19" s="14">
        <f aca="true" t="shared" si="20" ref="J19:J34">$J$58*C19</f>
        <v>109.14393348783011</v>
      </c>
      <c r="K19" s="14">
        <f aca="true" t="shared" si="21" ref="K19:K34">$J$59*C19</f>
        <v>43.28533651633292</v>
      </c>
      <c r="L19" s="14">
        <f aca="true" t="shared" si="22" ref="L19:L34">$N$60*C19</f>
        <v>299.5997931986129</v>
      </c>
      <c r="M19" s="14">
        <f aca="true" t="shared" si="23" ref="M19:M34">$N$57*C19</f>
        <v>252.56799415095486</v>
      </c>
      <c r="N19" s="14">
        <f aca="true" t="shared" si="24" ref="N19:N34">$N$58*C19</f>
        <v>0.31639450002046865</v>
      </c>
      <c r="O19" s="14">
        <f aca="true" t="shared" si="25" ref="O19:O34">$N$59*C19</f>
        <v>46.24700132080565</v>
      </c>
    </row>
    <row r="20" spans="1:15" ht="12.75">
      <c r="A20" s="3" t="s">
        <v>15</v>
      </c>
      <c r="B20" s="3">
        <v>4584.1</v>
      </c>
      <c r="C20" s="6">
        <f t="shared" si="13"/>
        <v>0.022885462357131233</v>
      </c>
      <c r="D20" s="14">
        <f t="shared" si="14"/>
        <v>65.23702436969002</v>
      </c>
      <c r="E20" s="14">
        <f t="shared" si="15"/>
        <v>55.51784313216466</v>
      </c>
      <c r="F20" s="14">
        <f t="shared" si="16"/>
        <v>0.03203964729998372</v>
      </c>
      <c r="G20" s="14">
        <f t="shared" si="17"/>
        <v>10.02777092053861</v>
      </c>
      <c r="H20" s="14">
        <f t="shared" si="18"/>
        <v>91.70891330373199</v>
      </c>
      <c r="I20" s="14">
        <f t="shared" si="19"/>
        <v>63.30805451853213</v>
      </c>
      <c r="J20" s="14">
        <f t="shared" si="20"/>
        <v>20.525971188111</v>
      </c>
      <c r="K20" s="14">
        <f t="shared" si="21"/>
        <v>8.140384369608652</v>
      </c>
      <c r="L20" s="14">
        <f t="shared" si="22"/>
        <v>56.34373369770881</v>
      </c>
      <c r="M20" s="14">
        <f t="shared" si="23"/>
        <v>47.498777122225874</v>
      </c>
      <c r="N20" s="14">
        <f t="shared" si="24"/>
        <v>0.05950220212854121</v>
      </c>
      <c r="O20" s="14">
        <f t="shared" si="25"/>
        <v>8.697364904419853</v>
      </c>
    </row>
    <row r="21" spans="1:15" ht="12.75">
      <c r="A21" s="3" t="s">
        <v>16</v>
      </c>
      <c r="B21" s="3">
        <v>10380.4</v>
      </c>
      <c r="C21" s="6">
        <f t="shared" si="13"/>
        <v>0.0518226595082928</v>
      </c>
      <c r="D21" s="14">
        <f t="shared" si="14"/>
        <v>147.72505132242534</v>
      </c>
      <c r="E21" s="14">
        <f t="shared" si="15"/>
        <v>125.7165897011675</v>
      </c>
      <c r="F21" s="14">
        <f t="shared" si="16"/>
        <v>0.07255172331160992</v>
      </c>
      <c r="G21" s="14">
        <f t="shared" si="17"/>
        <v>22.70724313683361</v>
      </c>
      <c r="H21" s="14">
        <f t="shared" si="18"/>
        <v>207.66894344758174</v>
      </c>
      <c r="I21" s="14">
        <f t="shared" si="19"/>
        <v>143.35702299779038</v>
      </c>
      <c r="J21" s="14">
        <f t="shared" si="20"/>
        <v>46.47974331298781</v>
      </c>
      <c r="K21" s="14">
        <f t="shared" si="21"/>
        <v>18.433377524549122</v>
      </c>
      <c r="L21" s="14">
        <f t="shared" si="22"/>
        <v>127.58676583750275</v>
      </c>
      <c r="M21" s="14">
        <f t="shared" si="23"/>
        <v>107.5579298094617</v>
      </c>
      <c r="N21" s="14">
        <f t="shared" si="24"/>
        <v>0.13473891472156127</v>
      </c>
      <c r="O21" s="14">
        <f t="shared" si="25"/>
        <v>19.694624169158576</v>
      </c>
    </row>
    <row r="22" spans="1:15" ht="12.75">
      <c r="A22" s="3" t="s">
        <v>17</v>
      </c>
      <c r="B22" s="3">
        <v>4476.4</v>
      </c>
      <c r="C22" s="6">
        <f t="shared" si="13"/>
        <v>0.02234778554033774</v>
      </c>
      <c r="D22" s="14">
        <f t="shared" si="14"/>
        <v>63.704329287860276</v>
      </c>
      <c r="E22" s="14">
        <f t="shared" si="15"/>
        <v>54.21349294230532</v>
      </c>
      <c r="F22" s="14">
        <f t="shared" si="16"/>
        <v>0.03128689975647283</v>
      </c>
      <c r="G22" s="14">
        <f t="shared" si="17"/>
        <v>9.792175944830833</v>
      </c>
      <c r="H22" s="14">
        <f t="shared" si="18"/>
        <v>89.55428099579542</v>
      </c>
      <c r="I22" s="14">
        <f t="shared" si="19"/>
        <v>61.82067914023629</v>
      </c>
      <c r="J22" s="14">
        <f t="shared" si="20"/>
        <v>20.043728851128918</v>
      </c>
      <c r="K22" s="14">
        <f t="shared" si="21"/>
        <v>7.9491321289056005</v>
      </c>
      <c r="L22" s="14">
        <f t="shared" si="22"/>
        <v>55.01997982688503</v>
      </c>
      <c r="M22" s="14">
        <f t="shared" si="23"/>
        <v>46.38282888897098</v>
      </c>
      <c r="N22" s="14">
        <f t="shared" si="24"/>
        <v>0.058104242404878124</v>
      </c>
      <c r="O22" s="14">
        <f t="shared" si="25"/>
        <v>8.493026822744927</v>
      </c>
    </row>
    <row r="23" spans="1:15" ht="12.75">
      <c r="A23" s="3" t="s">
        <v>18</v>
      </c>
      <c r="B23" s="3">
        <v>2618.6</v>
      </c>
      <c r="C23" s="6">
        <f t="shared" si="13"/>
        <v>0.0130729852595676</v>
      </c>
      <c r="D23" s="14">
        <f t="shared" si="14"/>
        <v>37.26569490510029</v>
      </c>
      <c r="E23" s="14">
        <f t="shared" si="15"/>
        <v>31.713754941185044</v>
      </c>
      <c r="F23" s="14">
        <f t="shared" si="16"/>
        <v>0.01830217936339464</v>
      </c>
      <c r="G23" s="14">
        <f t="shared" si="17"/>
        <v>5.7282173016562465</v>
      </c>
      <c r="H23" s="14">
        <f t="shared" si="18"/>
        <v>52.38737383066525</v>
      </c>
      <c r="I23" s="14">
        <f t="shared" si="19"/>
        <v>36.16379912354186</v>
      </c>
      <c r="J23" s="14">
        <f t="shared" si="20"/>
        <v>11.725160479306181</v>
      </c>
      <c r="K23" s="14">
        <f t="shared" si="21"/>
        <v>4.650075371448532</v>
      </c>
      <c r="L23" s="14">
        <f t="shared" si="22"/>
        <v>32.185532833232315</v>
      </c>
      <c r="M23" s="14">
        <f t="shared" si="23"/>
        <v>27.132980906232554</v>
      </c>
      <c r="N23" s="14">
        <f t="shared" si="24"/>
        <v>0.03398976167487576</v>
      </c>
      <c r="O23" s="14">
        <f t="shared" si="25"/>
        <v>4.968242346090579</v>
      </c>
    </row>
    <row r="24" spans="1:15" ht="12.75">
      <c r="A24" s="3" t="s">
        <v>19</v>
      </c>
      <c r="B24" s="3">
        <v>14765.6</v>
      </c>
      <c r="C24" s="6">
        <f t="shared" si="13"/>
        <v>0.07371514211741823</v>
      </c>
      <c r="D24" s="14">
        <f t="shared" si="14"/>
        <v>210.131499538207</v>
      </c>
      <c r="E24" s="14">
        <f t="shared" si="15"/>
        <v>178.8255632626449</v>
      </c>
      <c r="F24" s="14">
        <f t="shared" si="16"/>
        <v>0.10320119896438551</v>
      </c>
      <c r="G24" s="14">
        <f t="shared" si="17"/>
        <v>32.299918043739204</v>
      </c>
      <c r="H24" s="14">
        <f t="shared" si="18"/>
        <v>295.3986890071301</v>
      </c>
      <c r="I24" s="14">
        <f t="shared" si="19"/>
        <v>203.91819763941405</v>
      </c>
      <c r="J24" s="14">
        <f t="shared" si="20"/>
        <v>66.11511096511241</v>
      </c>
      <c r="K24" s="14">
        <f t="shared" si="21"/>
        <v>26.220557895310638</v>
      </c>
      <c r="L24" s="14">
        <f t="shared" si="22"/>
        <v>181.48579531137824</v>
      </c>
      <c r="M24" s="14">
        <f t="shared" si="23"/>
        <v>152.99577746470152</v>
      </c>
      <c r="N24" s="14">
        <f t="shared" si="24"/>
        <v>0.1916593695052874</v>
      </c>
      <c r="O24" s="14">
        <f t="shared" si="25"/>
        <v>28.014618187365407</v>
      </c>
    </row>
    <row r="25" spans="1:15" ht="12.75">
      <c r="A25" s="3" t="s">
        <v>20</v>
      </c>
      <c r="B25" s="3">
        <v>16043.2</v>
      </c>
      <c r="C25" s="6">
        <f t="shared" si="13"/>
        <v>0.08009337703975214</v>
      </c>
      <c r="D25" s="14">
        <f t="shared" si="14"/>
        <v>228.313219468993</v>
      </c>
      <c r="E25" s="14">
        <f t="shared" si="15"/>
        <v>194.29852336073472</v>
      </c>
      <c r="F25" s="14">
        <f t="shared" si="16"/>
        <v>0.11213072785565299</v>
      </c>
      <c r="G25" s="14">
        <f t="shared" si="17"/>
        <v>35.09468258379726</v>
      </c>
      <c r="H25" s="14">
        <f t="shared" si="18"/>
        <v>320.95818981139877</v>
      </c>
      <c r="I25" s="14">
        <f t="shared" si="19"/>
        <v>221.56230890506635</v>
      </c>
      <c r="J25" s="14">
        <f t="shared" si="20"/>
        <v>71.83574986695369</v>
      </c>
      <c r="K25" s="14">
        <f t="shared" si="21"/>
        <v>28.489303138785264</v>
      </c>
      <c r="L25" s="14">
        <f t="shared" si="22"/>
        <v>197.18893315134528</v>
      </c>
      <c r="M25" s="14">
        <f t="shared" si="23"/>
        <v>166.23380404600556</v>
      </c>
      <c r="N25" s="14">
        <f t="shared" si="24"/>
        <v>0.20824278030335558</v>
      </c>
      <c r="O25" s="14">
        <f t="shared" si="25"/>
        <v>30.43859528251752</v>
      </c>
    </row>
    <row r="26" spans="1:15" ht="12.75">
      <c r="A26" s="3" t="s">
        <v>21</v>
      </c>
      <c r="B26" s="3">
        <v>20598.6</v>
      </c>
      <c r="C26" s="6">
        <f t="shared" si="13"/>
        <v>0.10283555875953913</v>
      </c>
      <c r="D26" s="14">
        <f t="shared" si="14"/>
        <v>293.1418097732372</v>
      </c>
      <c r="E26" s="14">
        <f t="shared" si="15"/>
        <v>249.468781994766</v>
      </c>
      <c r="F26" s="14">
        <f t="shared" si="16"/>
        <v>0.14396978226335477</v>
      </c>
      <c r="G26" s="14">
        <f t="shared" si="17"/>
        <v>45.059671927708074</v>
      </c>
      <c r="H26" s="14">
        <f t="shared" si="18"/>
        <v>412.0929346171012</v>
      </c>
      <c r="I26" s="14">
        <f t="shared" si="19"/>
        <v>284.47400619651313</v>
      </c>
      <c r="J26" s="14">
        <f t="shared" si="20"/>
        <v>92.23321265143065</v>
      </c>
      <c r="K26" s="14">
        <f t="shared" si="21"/>
        <v>36.57872242660953</v>
      </c>
      <c r="L26" s="14">
        <f t="shared" si="22"/>
        <v>253.17991163928022</v>
      </c>
      <c r="M26" s="14">
        <f t="shared" si="23"/>
        <v>213.43520220542348</v>
      </c>
      <c r="N26" s="14">
        <f t="shared" si="24"/>
        <v>0.26737245277480176</v>
      </c>
      <c r="O26" s="14">
        <f t="shared" si="25"/>
        <v>39.08150797761453</v>
      </c>
    </row>
    <row r="27" spans="1:15" ht="12.75">
      <c r="A27" s="3" t="s">
        <v>22</v>
      </c>
      <c r="B27" s="3">
        <v>16486.5</v>
      </c>
      <c r="C27" s="6">
        <f t="shared" si="13"/>
        <v>0.08230648876569971</v>
      </c>
      <c r="D27" s="14">
        <f t="shared" si="14"/>
        <v>234.6218891976384</v>
      </c>
      <c r="E27" s="14">
        <f t="shared" si="15"/>
        <v>199.66731109671093</v>
      </c>
      <c r="F27" s="14">
        <f t="shared" si="16"/>
        <v>0.11522908427197959</v>
      </c>
      <c r="G27" s="14">
        <f t="shared" si="17"/>
        <v>36.064406378887846</v>
      </c>
      <c r="H27" s="14">
        <f t="shared" si="18"/>
        <v>329.8267924307885</v>
      </c>
      <c r="I27" s="14">
        <f t="shared" si="19"/>
        <v>227.68443987255512</v>
      </c>
      <c r="J27" s="14">
        <f t="shared" si="20"/>
        <v>73.82068977395606</v>
      </c>
      <c r="K27" s="14">
        <f t="shared" si="21"/>
        <v>29.276509436869404</v>
      </c>
      <c r="L27" s="14">
        <f t="shared" si="22"/>
        <v>202.6375876632875</v>
      </c>
      <c r="M27" s="14">
        <f t="shared" si="23"/>
        <v>170.82711743320974</v>
      </c>
      <c r="N27" s="14">
        <f t="shared" si="24"/>
        <v>0.21399687079081925</v>
      </c>
      <c r="O27" s="14">
        <f t="shared" si="25"/>
        <v>31.279663728260267</v>
      </c>
    </row>
    <row r="28" spans="1:15" ht="12.75">
      <c r="A28" s="3" t="s">
        <v>23</v>
      </c>
      <c r="B28" s="3">
        <v>20925.1</v>
      </c>
      <c r="C28" s="6">
        <f t="shared" si="13"/>
        <v>0.10446556322270602</v>
      </c>
      <c r="D28" s="14">
        <f t="shared" si="14"/>
        <v>297.78828093588714</v>
      </c>
      <c r="E28" s="14">
        <f t="shared" si="15"/>
        <v>253.42300982196255</v>
      </c>
      <c r="F28" s="14">
        <f t="shared" si="16"/>
        <v>0.1462517885117884</v>
      </c>
      <c r="G28" s="14">
        <f t="shared" si="17"/>
        <v>45.77389439352597</v>
      </c>
      <c r="H28" s="14">
        <f t="shared" si="18"/>
        <v>418.6248515023498</v>
      </c>
      <c r="I28" s="14">
        <f t="shared" si="19"/>
        <v>288.9830875429717</v>
      </c>
      <c r="J28" s="14">
        <f t="shared" si="20"/>
        <v>93.69516365444503</v>
      </c>
      <c r="K28" s="14">
        <f t="shared" si="21"/>
        <v>37.15851682391265</v>
      </c>
      <c r="L28" s="14">
        <f t="shared" si="22"/>
        <v>257.19296306754353</v>
      </c>
      <c r="M28" s="14">
        <f t="shared" si="23"/>
        <v>216.81827646872634</v>
      </c>
      <c r="N28" s="14">
        <f t="shared" si="24"/>
        <v>0.27161046437903563</v>
      </c>
      <c r="O28" s="14">
        <f t="shared" si="25"/>
        <v>39.700973007019</v>
      </c>
    </row>
    <row r="29" spans="1:15" ht="12.75">
      <c r="A29" s="3" t="s">
        <v>24</v>
      </c>
      <c r="B29" s="3">
        <v>10261.8</v>
      </c>
      <c r="C29" s="6">
        <f t="shared" si="13"/>
        <v>0.05123056600344871</v>
      </c>
      <c r="D29" s="14">
        <f t="shared" si="14"/>
        <v>146.03723668263888</v>
      </c>
      <c r="E29" s="14">
        <f t="shared" si="15"/>
        <v>124.28023006776624</v>
      </c>
      <c r="F29" s="14">
        <f t="shared" si="16"/>
        <v>0.07172279240482819</v>
      </c>
      <c r="G29" s="14">
        <f t="shared" si="17"/>
        <v>22.447804287075563</v>
      </c>
      <c r="H29" s="14">
        <f t="shared" si="18"/>
        <v>205.29624714562004</v>
      </c>
      <c r="I29" s="14">
        <f t="shared" si="19"/>
        <v>141.71911473534018</v>
      </c>
      <c r="J29" s="14">
        <f t="shared" si="20"/>
        <v>45.948694648493145</v>
      </c>
      <c r="K29" s="14">
        <f t="shared" si="21"/>
        <v>18.22276920748894</v>
      </c>
      <c r="L29" s="14">
        <f t="shared" si="22"/>
        <v>126.12903873369868</v>
      </c>
      <c r="M29" s="14">
        <f t="shared" si="23"/>
        <v>106.3290397401578</v>
      </c>
      <c r="N29" s="14">
        <f t="shared" si="24"/>
        <v>0.13319947160896667</v>
      </c>
      <c r="O29" s="14">
        <f t="shared" si="25"/>
        <v>19.46960563167811</v>
      </c>
    </row>
    <row r="30" spans="1:15" ht="12.75">
      <c r="A30" s="3" t="s">
        <v>25</v>
      </c>
      <c r="B30" s="3">
        <v>5242.1</v>
      </c>
      <c r="C30" s="6">
        <f t="shared" si="13"/>
        <v>0.026170433066974464</v>
      </c>
      <c r="D30" s="14">
        <f t="shared" si="14"/>
        <v>74.60112245552061</v>
      </c>
      <c r="E30" s="14">
        <f t="shared" si="15"/>
        <v>63.486853577173356</v>
      </c>
      <c r="F30" s="14">
        <f t="shared" si="16"/>
        <v>0.036638606293764246</v>
      </c>
      <c r="G30" s="14">
        <f t="shared" si="17"/>
        <v>11.467153409078215</v>
      </c>
      <c r="H30" s="14">
        <f t="shared" si="18"/>
        <v>104.87277642928677</v>
      </c>
      <c r="I30" s="14">
        <f t="shared" si="19"/>
        <v>72.39526899317147</v>
      </c>
      <c r="J30" s="14">
        <f t="shared" si="20"/>
        <v>23.472261417769396</v>
      </c>
      <c r="K30" s="14">
        <f t="shared" si="21"/>
        <v>9.308852098323666</v>
      </c>
      <c r="L30" s="14">
        <f t="shared" si="22"/>
        <v>64.43129216569432</v>
      </c>
      <c r="M30" s="14">
        <f t="shared" si="23"/>
        <v>54.3167338305055</v>
      </c>
      <c r="N30" s="14">
        <f t="shared" si="24"/>
        <v>0.0680431259741336</v>
      </c>
      <c r="O30" s="14">
        <f t="shared" si="25"/>
        <v>9.945781410846035</v>
      </c>
    </row>
    <row r="31" spans="1:15" ht="12.75">
      <c r="A31" s="3" t="s">
        <v>26</v>
      </c>
      <c r="B31" s="3">
        <v>8014.4</v>
      </c>
      <c r="C31" s="6">
        <f t="shared" si="13"/>
        <v>0.040010743551622464</v>
      </c>
      <c r="D31" s="14">
        <f t="shared" si="14"/>
        <v>114.05414543933239</v>
      </c>
      <c r="E31" s="14">
        <f t="shared" si="15"/>
        <v>97.06206278188094</v>
      </c>
      <c r="F31" s="14">
        <f t="shared" si="16"/>
        <v>0.056015040972271446</v>
      </c>
      <c r="G31" s="14">
        <f t="shared" si="17"/>
        <v>17.531591209957163</v>
      </c>
      <c r="H31" s="14">
        <f t="shared" si="18"/>
        <v>160.3350526344167</v>
      </c>
      <c r="I31" s="14">
        <f t="shared" si="19"/>
        <v>110.68171988685323</v>
      </c>
      <c r="J31" s="14">
        <f t="shared" si="20"/>
        <v>35.885635891450185</v>
      </c>
      <c r="K31" s="14">
        <f t="shared" si="21"/>
        <v>14.231865904275992</v>
      </c>
      <c r="L31" s="14">
        <f t="shared" si="22"/>
        <v>98.50597049517188</v>
      </c>
      <c r="M31" s="14">
        <f t="shared" si="23"/>
        <v>83.04229824139243</v>
      </c>
      <c r="N31" s="14">
        <f t="shared" si="24"/>
        <v>0.10402793323421841</v>
      </c>
      <c r="O31" s="14">
        <f t="shared" si="25"/>
        <v>15.205637156689964</v>
      </c>
    </row>
    <row r="32" spans="1:15" ht="12.75">
      <c r="A32" s="3" t="s">
        <v>27</v>
      </c>
      <c r="B32" s="3">
        <v>14793.1</v>
      </c>
      <c r="C32" s="6">
        <f t="shared" si="13"/>
        <v>0.07385243192672018</v>
      </c>
      <c r="D32" s="14">
        <f t="shared" si="14"/>
        <v>210.52285622112544</v>
      </c>
      <c r="E32" s="14">
        <f t="shared" si="15"/>
        <v>179.1586146110305</v>
      </c>
      <c r="F32" s="14">
        <f t="shared" si="16"/>
        <v>0.10339340469740825</v>
      </c>
      <c r="G32" s="14">
        <f t="shared" si="17"/>
        <v>32.36007460671008</v>
      </c>
      <c r="H32" s="14">
        <f t="shared" si="18"/>
        <v>295.9488504599458</v>
      </c>
      <c r="I32" s="14">
        <f t="shared" si="19"/>
        <v>204.29798243888607</v>
      </c>
      <c r="J32" s="14">
        <f t="shared" si="20"/>
        <v>66.23824619507533</v>
      </c>
      <c r="K32" s="14">
        <f t="shared" si="21"/>
        <v>26.26939203290891</v>
      </c>
      <c r="L32" s="14">
        <f t="shared" si="22"/>
        <v>181.82380117440195</v>
      </c>
      <c r="M32" s="14">
        <f t="shared" si="23"/>
        <v>153.28072246390775</v>
      </c>
      <c r="N32" s="14">
        <f t="shared" si="24"/>
        <v>0.1920163230094725</v>
      </c>
      <c r="O32" s="14">
        <f t="shared" si="25"/>
        <v>28.066793649260116</v>
      </c>
    </row>
    <row r="33" spans="1:15" ht="12.75">
      <c r="A33" s="3" t="s">
        <v>28</v>
      </c>
      <c r="B33" s="3">
        <v>10253.9</v>
      </c>
      <c r="C33" s="6">
        <f t="shared" si="13"/>
        <v>0.05119112638550379</v>
      </c>
      <c r="D33" s="14">
        <f t="shared" si="14"/>
        <v>145.9248105810005</v>
      </c>
      <c r="E33" s="14">
        <f t="shared" si="15"/>
        <v>124.18455349859366</v>
      </c>
      <c r="F33" s="14">
        <f t="shared" si="16"/>
        <v>0.07166757693970531</v>
      </c>
      <c r="G33" s="14">
        <f t="shared" si="17"/>
        <v>22.430522947167567</v>
      </c>
      <c r="H33" s="14">
        <f t="shared" si="18"/>
        <v>205.13820076462935</v>
      </c>
      <c r="I33" s="14">
        <f t="shared" si="19"/>
        <v>141.61001292021916</v>
      </c>
      <c r="J33" s="14">
        <f t="shared" si="20"/>
        <v>45.91332125515835</v>
      </c>
      <c r="K33" s="14">
        <f t="shared" si="21"/>
        <v>18.208740491597077</v>
      </c>
      <c r="L33" s="14">
        <f t="shared" si="22"/>
        <v>126.0319388675937</v>
      </c>
      <c r="M33" s="14">
        <f t="shared" si="23"/>
        <v>106.24718281311313</v>
      </c>
      <c r="N33" s="14">
        <f t="shared" si="24"/>
        <v>0.13309692860230987</v>
      </c>
      <c r="O33" s="14">
        <f t="shared" si="25"/>
        <v>19.454617044442905</v>
      </c>
    </row>
    <row r="34" spans="1:15" ht="12.75">
      <c r="A34" s="3" t="s">
        <v>29</v>
      </c>
      <c r="B34" s="3">
        <v>4552.6</v>
      </c>
      <c r="C34" s="6">
        <f t="shared" si="13"/>
        <v>0.022728203121021716</v>
      </c>
      <c r="D34" s="14">
        <f t="shared" si="14"/>
        <v>64.78874307834705</v>
      </c>
      <c r="E34" s="14">
        <f t="shared" si="15"/>
        <v>55.13634795128658</v>
      </c>
      <c r="F34" s="14">
        <f t="shared" si="16"/>
        <v>0.0318194843694304</v>
      </c>
      <c r="G34" s="14">
        <f t="shared" si="17"/>
        <v>9.958864312044692</v>
      </c>
      <c r="H34" s="14">
        <f t="shared" si="18"/>
        <v>91.07872836687032</v>
      </c>
      <c r="I34" s="14">
        <f t="shared" si="19"/>
        <v>62.873028293682374</v>
      </c>
      <c r="J34" s="14">
        <f t="shared" si="20"/>
        <v>20.384925379244375</v>
      </c>
      <c r="K34" s="14">
        <f t="shared" si="21"/>
        <v>8.084447084723358</v>
      </c>
      <c r="L34" s="14">
        <f t="shared" si="22"/>
        <v>55.956563345518006</v>
      </c>
      <c r="M34" s="14">
        <f t="shared" si="23"/>
        <v>47.17238557768057</v>
      </c>
      <c r="N34" s="14">
        <f t="shared" si="24"/>
        <v>0.059093328114656465</v>
      </c>
      <c r="O34" s="14">
        <f t="shared" si="25"/>
        <v>8.637600284431365</v>
      </c>
    </row>
    <row r="35" spans="1:15" ht="12.75">
      <c r="A35" s="3"/>
      <c r="B35" s="9">
        <f>SUM(B18:B34)</f>
        <v>200306.2</v>
      </c>
      <c r="C35" s="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4" t="s">
        <v>30</v>
      </c>
      <c r="B36" s="4">
        <v>13992.2</v>
      </c>
      <c r="C36" s="6">
        <f>B36/$B$47</f>
        <v>0.07905429990033605</v>
      </c>
      <c r="D36" s="14">
        <f>$G$60*C36</f>
        <v>197.69392264796477</v>
      </c>
      <c r="E36" s="14">
        <f>$G$57*C36</f>
        <v>165.4448388314233</v>
      </c>
      <c r="F36" s="14">
        <f>$G$58*C36</f>
        <v>0.5770963892724531</v>
      </c>
      <c r="G36" s="14">
        <f>$G$59*C36</f>
        <v>32.524829173586745</v>
      </c>
      <c r="H36" s="14">
        <f>$K$60*C36</f>
        <v>277.9338212285672</v>
      </c>
      <c r="I36" s="14">
        <f>$K$57*C36</f>
        <v>196.03885289285336</v>
      </c>
      <c r="J36" s="14">
        <f>$K$58*C36</f>
        <v>53.70158592229828</v>
      </c>
      <c r="K36" s="14">
        <f>$K$59*C36</f>
        <v>29.83723015631833</v>
      </c>
      <c r="L36" s="14">
        <f>$O$60*C36</f>
        <v>170.7279957949838</v>
      </c>
      <c r="M36" s="14">
        <f>$O$57*C36</f>
        <v>142.17915837075438</v>
      </c>
      <c r="N36" s="14">
        <f>$O$58*C36</f>
        <v>0.5059475193621508</v>
      </c>
      <c r="O36" s="14">
        <f>$O$59*C36</f>
        <v>28.01498104593624</v>
      </c>
    </row>
    <row r="37" spans="1:15" ht="12.75">
      <c r="A37" s="4" t="s">
        <v>31</v>
      </c>
      <c r="B37" s="4">
        <v>18464</v>
      </c>
      <c r="C37" s="6">
        <f aca="true" t="shared" si="26" ref="C37:C46">B37/$B$47</f>
        <v>0.104319448932963</v>
      </c>
      <c r="D37" s="14">
        <f aca="true" t="shared" si="27" ref="D37:D46">$G$60*C37</f>
        <v>260.87538684209926</v>
      </c>
      <c r="E37" s="14">
        <f aca="true" t="shared" si="28" ref="E37:E46">$G$57*C37</f>
        <v>218.31974272690496</v>
      </c>
      <c r="F37" s="14">
        <f aca="true" t="shared" si="29" ref="F37:F46">$G$58*C37</f>
        <v>0.7615319772106298</v>
      </c>
      <c r="G37" s="14">
        <f aca="true" t="shared" si="30" ref="G37:G46">$G$59*C37</f>
        <v>42.9195155773292</v>
      </c>
      <c r="H37" s="14">
        <f aca="true" t="shared" si="31" ref="H37:H46">$K$60*C37</f>
        <v>366.75934271696116</v>
      </c>
      <c r="I37" s="14">
        <f aca="true" t="shared" si="32" ref="I37:I46">$K$57*C37</f>
        <v>258.6913694639617</v>
      </c>
      <c r="J37" s="14">
        <f aca="true" t="shared" si="33" ref="J37:J46">$K$58*C37</f>
        <v>70.86420166016175</v>
      </c>
      <c r="K37" s="14">
        <f aca="true" t="shared" si="34" ref="K37:K46">$K$59*C37</f>
        <v>39.37298048957717</v>
      </c>
      <c r="L37" s="14">
        <f aca="true" t="shared" si="35" ref="L37:L46">$O$60*C37</f>
        <v>225.29135620978693</v>
      </c>
      <c r="M37" s="14">
        <f aca="true" t="shared" si="36" ref="M37:M46">$O$57*C37</f>
        <v>187.61852890593394</v>
      </c>
      <c r="N37" s="14">
        <f aca="true" t="shared" si="37" ref="N37:N46">$O$58*C37</f>
        <v>0.6676444731709632</v>
      </c>
      <c r="O37" s="14">
        <f aca="true" t="shared" si="38" ref="O37:O46">$O$59*C37</f>
        <v>36.96835451409833</v>
      </c>
    </row>
    <row r="38" spans="1:15" ht="12.75">
      <c r="A38" s="4" t="s">
        <v>32</v>
      </c>
      <c r="B38" s="4">
        <v>11739.5</v>
      </c>
      <c r="C38" s="6">
        <f t="shared" si="26"/>
        <v>0.06632680734123261</v>
      </c>
      <c r="D38" s="14">
        <f t="shared" si="27"/>
        <v>165.86582559753163</v>
      </c>
      <c r="E38" s="14">
        <f t="shared" si="28"/>
        <v>138.80874240373163</v>
      </c>
      <c r="F38" s="14">
        <f t="shared" si="29"/>
        <v>0.48418569359099806</v>
      </c>
      <c r="G38" s="14">
        <f t="shared" si="30"/>
        <v>27.288434419413786</v>
      </c>
      <c r="H38" s="14">
        <f t="shared" si="31"/>
        <v>233.18735397669872</v>
      </c>
      <c r="I38" s="14">
        <f t="shared" si="32"/>
        <v>164.47721684478864</v>
      </c>
      <c r="J38" s="14">
        <f t="shared" si="33"/>
        <v>45.05580022689931</v>
      </c>
      <c r="K38" s="14">
        <f t="shared" si="34"/>
        <v>25.033530354061476</v>
      </c>
      <c r="L38" s="14">
        <f t="shared" si="35"/>
        <v>143.24132778513828</v>
      </c>
      <c r="M38" s="14">
        <f t="shared" si="36"/>
        <v>119.28876300320685</v>
      </c>
      <c r="N38" s="14">
        <f t="shared" si="37"/>
        <v>0.42449156698388874</v>
      </c>
      <c r="O38" s="14">
        <f t="shared" si="38"/>
        <v>23.50465759414305</v>
      </c>
    </row>
    <row r="39" spans="1:15" ht="12.75">
      <c r="A39" s="4" t="s">
        <v>33</v>
      </c>
      <c r="B39" s="4">
        <v>19375</v>
      </c>
      <c r="C39" s="6">
        <f t="shared" si="26"/>
        <v>0.10946649280091843</v>
      </c>
      <c r="D39" s="14">
        <f t="shared" si="27"/>
        <v>273.74678401568855</v>
      </c>
      <c r="E39" s="14">
        <f t="shared" si="28"/>
        <v>229.09147613376211</v>
      </c>
      <c r="F39" s="14">
        <f t="shared" si="29"/>
        <v>0.7991053974467045</v>
      </c>
      <c r="G39" s="14">
        <f t="shared" si="30"/>
        <v>45.03713249083369</v>
      </c>
      <c r="H39" s="14">
        <f t="shared" si="31"/>
        <v>384.8549753650954</v>
      </c>
      <c r="I39" s="14">
        <f t="shared" si="32"/>
        <v>271.4550088477175</v>
      </c>
      <c r="J39" s="14">
        <f t="shared" si="33"/>
        <v>74.36058855966388</v>
      </c>
      <c r="K39" s="14">
        <f t="shared" si="34"/>
        <v>41.31561400485039</v>
      </c>
      <c r="L39" s="14">
        <f t="shared" si="35"/>
        <v>236.40706383040626</v>
      </c>
      <c r="M39" s="14">
        <f t="shared" si="36"/>
        <v>196.8754873024518</v>
      </c>
      <c r="N39" s="14">
        <f t="shared" si="37"/>
        <v>0.700585553925878</v>
      </c>
      <c r="O39" s="14">
        <f t="shared" si="38"/>
        <v>38.79234557575038</v>
      </c>
    </row>
    <row r="40" spans="1:15" ht="12.75">
      <c r="A40" s="4" t="s">
        <v>34</v>
      </c>
      <c r="B40" s="4">
        <v>12756</v>
      </c>
      <c r="C40" s="6">
        <f t="shared" si="26"/>
        <v>0.072069913918375</v>
      </c>
      <c r="D40" s="14">
        <f t="shared" si="27"/>
        <v>180.22781816279345</v>
      </c>
      <c r="E40" s="14">
        <f t="shared" si="28"/>
        <v>150.82791584837523</v>
      </c>
      <c r="F40" s="14">
        <f t="shared" si="29"/>
        <v>0.5261103716041375</v>
      </c>
      <c r="G40" s="14">
        <f t="shared" si="30"/>
        <v>29.651285783384495</v>
      </c>
      <c r="H40" s="14">
        <f t="shared" si="31"/>
        <v>253.3785840390791</v>
      </c>
      <c r="I40" s="14">
        <f t="shared" si="32"/>
        <v>178.71897253478633</v>
      </c>
      <c r="J40" s="14">
        <f t="shared" si="33"/>
        <v>48.957092524752134</v>
      </c>
      <c r="K40" s="14">
        <f t="shared" si="34"/>
        <v>27.201134051399823</v>
      </c>
      <c r="L40" s="14">
        <f t="shared" si="35"/>
        <v>155.64430999848582</v>
      </c>
      <c r="M40" s="14">
        <f t="shared" si="36"/>
        <v>129.61774018219745</v>
      </c>
      <c r="N40" s="14">
        <f t="shared" si="37"/>
        <v>0.4612474490776</v>
      </c>
      <c r="O40" s="14">
        <f t="shared" si="38"/>
        <v>25.539879234285007</v>
      </c>
    </row>
    <row r="41" spans="1:15" ht="12.75">
      <c r="A41" s="4" t="s">
        <v>35</v>
      </c>
      <c r="B41" s="4">
        <v>10366.6</v>
      </c>
      <c r="C41" s="6">
        <f t="shared" si="26"/>
        <v>0.058570082284903284</v>
      </c>
      <c r="D41" s="14">
        <f t="shared" si="27"/>
        <v>146.46830509300835</v>
      </c>
      <c r="E41" s="14">
        <f t="shared" si="28"/>
        <v>122.57546820584561</v>
      </c>
      <c r="F41" s="14">
        <f t="shared" si="29"/>
        <v>0.427561600679794</v>
      </c>
      <c r="G41" s="14">
        <f t="shared" si="30"/>
        <v>24.097132267327822</v>
      </c>
      <c r="H41" s="14">
        <f t="shared" si="31"/>
        <v>205.91677871586057</v>
      </c>
      <c r="I41" s="14">
        <f t="shared" si="32"/>
        <v>145.24209005010317</v>
      </c>
      <c r="J41" s="14">
        <f t="shared" si="33"/>
        <v>39.7866568961348</v>
      </c>
      <c r="K41" s="14">
        <f t="shared" si="34"/>
        <v>22.105932600912624</v>
      </c>
      <c r="L41" s="14">
        <f t="shared" si="35"/>
        <v>126.48967576280207</v>
      </c>
      <c r="M41" s="14">
        <f t="shared" si="36"/>
        <v>105.33829298939855</v>
      </c>
      <c r="N41" s="14">
        <f t="shared" si="37"/>
        <v>0.37484852662338103</v>
      </c>
      <c r="O41" s="14">
        <f t="shared" si="38"/>
        <v>20.75585701396511</v>
      </c>
    </row>
    <row r="42" spans="1:15" ht="12.75">
      <c r="A42" s="4" t="s">
        <v>36</v>
      </c>
      <c r="B42" s="4">
        <v>6263</v>
      </c>
      <c r="C42" s="6">
        <f t="shared" si="26"/>
        <v>0.03538522035675624</v>
      </c>
      <c r="D42" s="14">
        <f t="shared" si="27"/>
        <v>88.48908946014231</v>
      </c>
      <c r="E42" s="14">
        <f t="shared" si="28"/>
        <v>74.05418916261947</v>
      </c>
      <c r="F42" s="14">
        <f>$G$58*C42</f>
        <v>0.2583121086043205</v>
      </c>
      <c r="G42" s="14">
        <f t="shared" si="30"/>
        <v>14.558325718198265</v>
      </c>
      <c r="H42" s="14">
        <f t="shared" si="31"/>
        <v>124.40499152059833</v>
      </c>
      <c r="I42" s="14">
        <f t="shared" si="32"/>
        <v>87.74826944068413</v>
      </c>
      <c r="J42" s="14">
        <f t="shared" si="33"/>
        <v>24.03718018834451</v>
      </c>
      <c r="K42" s="14">
        <f t="shared" si="34"/>
        <v>13.355338865154993</v>
      </c>
      <c r="L42" s="14">
        <f t="shared" si="35"/>
        <v>76.41896468489468</v>
      </c>
      <c r="M42" s="14">
        <f t="shared" si="36"/>
        <v>63.640318811626095</v>
      </c>
      <c r="N42" s="14">
        <f t="shared" si="37"/>
        <v>0.22646541028323994</v>
      </c>
      <c r="O42" s="14">
        <f t="shared" si="38"/>
        <v>12.539688275660627</v>
      </c>
    </row>
    <row r="43" spans="1:15" ht="12.75">
      <c r="A43" s="4" t="s">
        <v>37</v>
      </c>
      <c r="B43" s="4">
        <v>17141.8</v>
      </c>
      <c r="C43" s="6">
        <f t="shared" si="26"/>
        <v>0.09684917297005334</v>
      </c>
      <c r="D43" s="14">
        <f t="shared" si="27"/>
        <v>242.19419985755508</v>
      </c>
      <c r="E43" s="14">
        <f t="shared" si="28"/>
        <v>202.68594919172764</v>
      </c>
      <c r="F43" s="14">
        <f t="shared" si="29"/>
        <v>0.7069989626813894</v>
      </c>
      <c r="G43" s="14">
        <f t="shared" si="30"/>
        <v>39.846065431296665</v>
      </c>
      <c r="H43" s="14">
        <f t="shared" si="31"/>
        <v>340.495846023917</v>
      </c>
      <c r="I43" s="14">
        <f t="shared" si="32"/>
        <v>240.1665791311383</v>
      </c>
      <c r="J43" s="14">
        <f t="shared" si="33"/>
        <v>65.78964319855723</v>
      </c>
      <c r="K43" s="14">
        <f t="shared" si="34"/>
        <v>36.5534963689468</v>
      </c>
      <c r="L43" s="14">
        <f t="shared" si="35"/>
        <v>209.15832809125462</v>
      </c>
      <c r="M43" s="14">
        <f t="shared" si="36"/>
        <v>174.18323758664093</v>
      </c>
      <c r="N43" s="14">
        <f t="shared" si="37"/>
        <v>0.6198347070083414</v>
      </c>
      <c r="O43" s="14">
        <f t="shared" si="38"/>
        <v>34.321064742730215</v>
      </c>
    </row>
    <row r="44" spans="1:15" ht="12.75">
      <c r="A44" s="4" t="s">
        <v>39</v>
      </c>
      <c r="B44" s="4">
        <v>26190.1</v>
      </c>
      <c r="C44" s="6">
        <f t="shared" si="26"/>
        <v>0.14797101383769465</v>
      </c>
      <c r="D44" s="14">
        <f t="shared" si="27"/>
        <v>370.0364205444792</v>
      </c>
      <c r="E44" s="14">
        <f t="shared" si="28"/>
        <v>309.6737377595274</v>
      </c>
      <c r="F44" s="14">
        <f t="shared" si="29"/>
        <v>1.080188401015171</v>
      </c>
      <c r="G44" s="14">
        <f t="shared" si="30"/>
        <v>60.87881309151914</v>
      </c>
      <c r="H44" s="14">
        <f t="shared" si="31"/>
        <v>520.2265956288716</v>
      </c>
      <c r="I44" s="14">
        <f t="shared" si="32"/>
        <v>366.93852011471523</v>
      </c>
      <c r="J44" s="14">
        <f t="shared" si="33"/>
        <v>100.51670969994596</v>
      </c>
      <c r="K44" s="14">
        <f t="shared" si="34"/>
        <v>55.84826128249972</v>
      </c>
      <c r="L44" s="14">
        <f t="shared" si="35"/>
        <v>319.56256218966314</v>
      </c>
      <c r="M44" s="14">
        <f t="shared" si="36"/>
        <v>266.1258683870938</v>
      </c>
      <c r="N44" s="14">
        <f t="shared" si="37"/>
        <v>0.9470144885612458</v>
      </c>
      <c r="O44" s="14">
        <f t="shared" si="38"/>
        <v>52.43744050908182</v>
      </c>
    </row>
    <row r="45" spans="1:15" ht="12.75">
      <c r="A45" s="4" t="s">
        <v>40</v>
      </c>
      <c r="B45" s="4">
        <v>14579.4</v>
      </c>
      <c r="C45" s="6">
        <f t="shared" si="26"/>
        <v>0.08237191149118504</v>
      </c>
      <c r="D45" s="14">
        <f t="shared" si="27"/>
        <v>205.9903929227525</v>
      </c>
      <c r="E45" s="14">
        <f t="shared" si="28"/>
        <v>172.38793636875207</v>
      </c>
      <c r="F45" s="14">
        <f t="shared" si="29"/>
        <v>0.6013149538856508</v>
      </c>
      <c r="G45" s="14">
        <f t="shared" si="30"/>
        <v>33.88977390641862</v>
      </c>
      <c r="H45" s="14">
        <f t="shared" si="31"/>
        <v>289.597658210987</v>
      </c>
      <c r="I45" s="14">
        <f t="shared" si="32"/>
        <v>204.26586611584068</v>
      </c>
      <c r="J45" s="14">
        <f t="shared" si="33"/>
        <v>55.955239475961996</v>
      </c>
      <c r="K45" s="14">
        <f t="shared" si="34"/>
        <v>31.089386468248556</v>
      </c>
      <c r="L45" s="14">
        <f t="shared" si="35"/>
        <v>177.89280755659485</v>
      </c>
      <c r="M45" s="14">
        <f t="shared" si="36"/>
        <v>148.1458828168963</v>
      </c>
      <c r="N45" s="14">
        <f t="shared" si="37"/>
        <v>0.5271802335435843</v>
      </c>
      <c r="O45" s="14">
        <f t="shared" si="38"/>
        <v>29.190664417398462</v>
      </c>
    </row>
    <row r="46" spans="1:15" ht="12.75">
      <c r="A46" s="4" t="s">
        <v>41</v>
      </c>
      <c r="B46" s="4">
        <v>26127.2</v>
      </c>
      <c r="C46" s="6">
        <f t="shared" si="26"/>
        <v>0.14761563616558226</v>
      </c>
      <c r="D46" s="14">
        <f t="shared" si="27"/>
        <v>369.1477148559844</v>
      </c>
      <c r="E46" s="14">
        <f t="shared" si="28"/>
        <v>308.9300033673306</v>
      </c>
      <c r="F46" s="14">
        <f t="shared" si="29"/>
        <v>1.0775941440087504</v>
      </c>
      <c r="G46" s="14">
        <f t="shared" si="30"/>
        <v>60.73260222010375</v>
      </c>
      <c r="H46" s="14">
        <f t="shared" si="31"/>
        <v>518.9771825733637</v>
      </c>
      <c r="I46" s="14">
        <f t="shared" si="32"/>
        <v>366.05725456341094</v>
      </c>
      <c r="J46" s="14">
        <f t="shared" si="33"/>
        <v>100.27530164728003</v>
      </c>
      <c r="K46" s="14">
        <f t="shared" si="34"/>
        <v>55.7141321407756</v>
      </c>
      <c r="L46" s="14">
        <f t="shared" si="35"/>
        <v>318.79507809598925</v>
      </c>
      <c r="M46" s="14">
        <f t="shared" si="36"/>
        <v>265.4867216437997</v>
      </c>
      <c r="N46" s="14">
        <f t="shared" si="37"/>
        <v>0.9447400714597265</v>
      </c>
      <c r="O46" s="14">
        <f t="shared" si="38"/>
        <v>52.31150303621913</v>
      </c>
    </row>
    <row r="47" spans="1:15" ht="12.75">
      <c r="A47" s="4"/>
      <c r="B47" s="10">
        <f>SUM(B36:B46)</f>
        <v>176994.80000000002</v>
      </c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4" t="s">
        <v>42</v>
      </c>
      <c r="B48" s="4">
        <v>43831.7</v>
      </c>
      <c r="C48" s="6">
        <f aca="true" t="shared" si="39" ref="C48:C53">B48/$B$54</f>
        <v>0.2598961878627317</v>
      </c>
      <c r="D48" s="14">
        <f aca="true" t="shared" si="40" ref="D48:D53">$H$60*C48</f>
        <v>655.7484950295759</v>
      </c>
      <c r="E48" s="14">
        <f>$H$57*C48</f>
        <v>560.2582121756907</v>
      </c>
      <c r="F48" s="14">
        <f aca="true" t="shared" si="41" ref="F48:F53">$H$58*C48</f>
        <v>0.5457819945117366</v>
      </c>
      <c r="G48" s="14">
        <f aca="true" t="shared" si="42" ref="G48:G53">$H$59*C48</f>
        <v>94.71143745341445</v>
      </c>
      <c r="H48" s="14">
        <f aca="true" t="shared" si="43" ref="H48:H53">$L$60*C48</f>
        <v>921.5470214802597</v>
      </c>
      <c r="I48" s="14">
        <f aca="true" t="shared" si="44" ref="I48:I53">$L$57*C48</f>
        <v>654.0547463753506</v>
      </c>
      <c r="J48" s="14">
        <f aca="true" t="shared" si="45" ref="J48:J53">$L$58*C48</f>
        <v>169.4003352489285</v>
      </c>
      <c r="K48" s="14">
        <f aca="true" t="shared" si="46" ref="K48:K53">$L$59*C48</f>
        <v>95.40053564909373</v>
      </c>
      <c r="L48" s="14">
        <f aca="true" t="shared" si="47" ref="L48:L53">$P$60*C48</f>
        <v>566.970496441422</v>
      </c>
      <c r="M48" s="14">
        <f aca="true" t="shared" si="48" ref="M48:M53">$P$57*C48</f>
        <v>479.0926327061597</v>
      </c>
      <c r="N48" s="14">
        <f aca="true" t="shared" si="49" ref="N48:N53">$P$58*C48</f>
        <v>0.7017197072293757</v>
      </c>
      <c r="O48" s="14">
        <f aca="true" t="shared" si="50" ref="O48:O53">$P$59*C48</f>
        <v>82.62942408944384</v>
      </c>
    </row>
    <row r="49" spans="1:15" ht="12.75">
      <c r="A49" s="4" t="s">
        <v>43</v>
      </c>
      <c r="B49" s="4">
        <v>14611.8</v>
      </c>
      <c r="C49" s="6">
        <f t="shared" si="39"/>
        <v>0.08663937556181173</v>
      </c>
      <c r="D49" s="14">
        <f t="shared" si="40"/>
        <v>218.60128308217924</v>
      </c>
      <c r="E49" s="14">
        <f aca="true" t="shared" si="51" ref="E48:E53">$H$57*C49</f>
        <v>186.76850189859752</v>
      </c>
      <c r="F49" s="14">
        <f t="shared" si="41"/>
        <v>0.18194268867980462</v>
      </c>
      <c r="G49" s="14">
        <f t="shared" si="42"/>
        <v>31.573144134993647</v>
      </c>
      <c r="H49" s="14">
        <f t="shared" si="43"/>
        <v>307.20827091956863</v>
      </c>
      <c r="I49" s="14">
        <f t="shared" si="44"/>
        <v>218.03665253885538</v>
      </c>
      <c r="J49" s="14">
        <f t="shared" si="45"/>
        <v>56.47154499118888</v>
      </c>
      <c r="K49" s="14">
        <f t="shared" si="46"/>
        <v>31.802862923350627</v>
      </c>
      <c r="L49" s="14">
        <f t="shared" si="47"/>
        <v>189.00611885696358</v>
      </c>
      <c r="M49" s="14">
        <f t="shared" si="48"/>
        <v>159.71102491064374</v>
      </c>
      <c r="N49" s="14">
        <f t="shared" si="49"/>
        <v>0.23392631401689168</v>
      </c>
      <c r="O49" s="14">
        <f t="shared" si="50"/>
        <v>27.545466384149723</v>
      </c>
    </row>
    <row r="50" spans="1:15" ht="12.75">
      <c r="A50" s="4" t="s">
        <v>44</v>
      </c>
      <c r="B50" s="4">
        <v>34581</v>
      </c>
      <c r="C50" s="6">
        <f t="shared" si="39"/>
        <v>0.20504498051595366</v>
      </c>
      <c r="D50" s="14">
        <f t="shared" si="40"/>
        <v>517.3524802053711</v>
      </c>
      <c r="E50" s="14">
        <f t="shared" si="51"/>
        <v>442.0154644982413</v>
      </c>
      <c r="F50" s="14">
        <f t="shared" si="41"/>
        <v>0.4305944590835027</v>
      </c>
      <c r="G50" s="14">
        <f t="shared" si="42"/>
        <v>74.72254597874426</v>
      </c>
      <c r="H50" s="14">
        <f t="shared" si="43"/>
        <v>727.0541080954848</v>
      </c>
      <c r="I50" s="14">
        <f t="shared" si="44"/>
        <v>516.016197966449</v>
      </c>
      <c r="J50" s="14">
        <f t="shared" si="45"/>
        <v>133.6483183002986</v>
      </c>
      <c r="K50" s="14">
        <f t="shared" si="46"/>
        <v>75.26620969027691</v>
      </c>
      <c r="L50" s="14">
        <f t="shared" si="47"/>
        <v>447.3111181505809</v>
      </c>
      <c r="M50" s="14">
        <f t="shared" si="48"/>
        <v>377.979917083109</v>
      </c>
      <c r="N50" s="14">
        <f t="shared" si="49"/>
        <v>0.553621447393075</v>
      </c>
      <c r="O50" s="14">
        <f t="shared" si="50"/>
        <v>65.19044696959182</v>
      </c>
    </row>
    <row r="51" spans="1:15" ht="12.75">
      <c r="A51" s="4" t="s">
        <v>45</v>
      </c>
      <c r="B51" s="4">
        <v>28659.4</v>
      </c>
      <c r="C51" s="6">
        <f t="shared" si="39"/>
        <v>0.16993337713191992</v>
      </c>
      <c r="D51" s="14">
        <f t="shared" si="40"/>
        <v>428.76179610762597</v>
      </c>
      <c r="E51" s="14">
        <f t="shared" si="51"/>
        <v>366.32538108327975</v>
      </c>
      <c r="F51" s="14">
        <f t="shared" si="41"/>
        <v>0.35686009197703183</v>
      </c>
      <c r="G51" s="14">
        <f t="shared" si="42"/>
        <v>61.92716619598114</v>
      </c>
      <c r="H51" s="14">
        <f t="shared" si="43"/>
        <v>602.5544231095613</v>
      </c>
      <c r="I51" s="14">
        <f t="shared" si="44"/>
        <v>427.65433689018965</v>
      </c>
      <c r="J51" s="14">
        <f t="shared" si="45"/>
        <v>110.7625752145854</v>
      </c>
      <c r="K51" s="14">
        <f t="shared" si="46"/>
        <v>62.37773372654123</v>
      </c>
      <c r="L51" s="14">
        <f t="shared" si="47"/>
        <v>370.7142147284566</v>
      </c>
      <c r="M51" s="14">
        <f t="shared" si="48"/>
        <v>313.2551874049812</v>
      </c>
      <c r="N51" s="14">
        <f t="shared" si="49"/>
        <v>0.4588201182561838</v>
      </c>
      <c r="O51" s="14">
        <f t="shared" si="50"/>
        <v>54.02732991759405</v>
      </c>
    </row>
    <row r="52" spans="1:15" ht="12.75">
      <c r="A52" s="4" t="s">
        <v>46</v>
      </c>
      <c r="B52" s="4">
        <v>20669.2</v>
      </c>
      <c r="C52" s="6">
        <f t="shared" si="39"/>
        <v>0.1225561930331786</v>
      </c>
      <c r="D52" s="14">
        <f t="shared" si="40"/>
        <v>309.22361654841836</v>
      </c>
      <c r="E52" s="14">
        <f t="shared" si="51"/>
        <v>264.1943853216231</v>
      </c>
      <c r="F52" s="14">
        <f t="shared" si="41"/>
        <v>0.2573680053696751</v>
      </c>
      <c r="G52" s="14">
        <f t="shared" si="42"/>
        <v>44.66196024822478</v>
      </c>
      <c r="H52" s="14">
        <f t="shared" si="43"/>
        <v>434.5631060711719</v>
      </c>
      <c r="I52" s="14">
        <f t="shared" si="44"/>
        <v>308.4249153872973</v>
      </c>
      <c r="J52" s="14">
        <f t="shared" si="45"/>
        <v>79.88212661902581</v>
      </c>
      <c r="K52" s="14">
        <f t="shared" si="46"/>
        <v>44.986910191442455</v>
      </c>
      <c r="L52" s="14">
        <f t="shared" si="47"/>
        <v>267.3596183822905</v>
      </c>
      <c r="M52" s="14">
        <f t="shared" si="48"/>
        <v>225.92008623736146</v>
      </c>
      <c r="N52" s="14">
        <f t="shared" si="49"/>
        <v>0.3309017211895823</v>
      </c>
      <c r="O52" s="14">
        <f t="shared" si="50"/>
        <v>38.96458709996493</v>
      </c>
    </row>
    <row r="53" spans="1:15" ht="12.75">
      <c r="A53" s="4" t="s">
        <v>38</v>
      </c>
      <c r="B53" s="4">
        <v>26297.7</v>
      </c>
      <c r="C53" s="6">
        <f t="shared" si="39"/>
        <v>0.1559298858944043</v>
      </c>
      <c r="D53" s="14">
        <f t="shared" si="40"/>
        <v>393.4293490268294</v>
      </c>
      <c r="E53" s="14">
        <f t="shared" si="51"/>
        <v>336.1380550225673</v>
      </c>
      <c r="F53" s="14">
        <f t="shared" si="41"/>
        <v>0.327452760378249</v>
      </c>
      <c r="G53" s="14">
        <f t="shared" si="42"/>
        <v>56.82401021905738</v>
      </c>
      <c r="H53" s="14">
        <f t="shared" si="43"/>
        <v>552.9004603239533</v>
      </c>
      <c r="I53" s="14">
        <f t="shared" si="44"/>
        <v>392.4131508418578</v>
      </c>
      <c r="J53" s="14">
        <f t="shared" si="45"/>
        <v>101.63509962597271</v>
      </c>
      <c r="K53" s="14">
        <f t="shared" si="46"/>
        <v>57.237448384141445</v>
      </c>
      <c r="L53" s="14">
        <f t="shared" si="47"/>
        <v>340.16522344028607</v>
      </c>
      <c r="M53" s="14">
        <f t="shared" si="48"/>
        <v>287.4411516577449</v>
      </c>
      <c r="N53" s="14">
        <f t="shared" si="49"/>
        <v>0.4210106919148916</v>
      </c>
      <c r="O53" s="14">
        <f t="shared" si="50"/>
        <v>49.57516605281035</v>
      </c>
    </row>
    <row r="54" ht="12.75">
      <c r="B54" s="5">
        <f>SUM(B48:B53)</f>
        <v>168650.80000000002</v>
      </c>
    </row>
    <row r="56" spans="3:16" ht="12.75">
      <c r="C56" t="s">
        <v>58</v>
      </c>
      <c r="E56" s="11">
        <v>2624.109348345104</v>
      </c>
      <c r="F56" s="11">
        <v>2865.4720921366443</v>
      </c>
      <c r="G56" s="11">
        <v>2511.5239100794124</v>
      </c>
      <c r="H56" s="11">
        <v>2522.2202642304155</v>
      </c>
      <c r="I56" s="12">
        <v>3762.544476023688</v>
      </c>
      <c r="J56" s="12">
        <v>4018.9011102758896</v>
      </c>
      <c r="K56" s="12">
        <v>3536.5270367827457</v>
      </c>
      <c r="L56" s="12">
        <v>3535.4717005648463</v>
      </c>
      <c r="M56" s="13">
        <v>2307.523119216892</v>
      </c>
      <c r="N56" s="13">
        <v>2458.138854740888</v>
      </c>
      <c r="O56" s="13">
        <v>2159.2764359592684</v>
      </c>
      <c r="P56" s="13">
        <v>2164.032420513555</v>
      </c>
    </row>
    <row r="57" spans="3:16" ht="12.75">
      <c r="C57" t="s">
        <v>56</v>
      </c>
      <c r="E57" s="11">
        <v>2217.4</v>
      </c>
      <c r="F57" s="11">
        <v>2425.9</v>
      </c>
      <c r="G57" s="11">
        <v>2092.8</v>
      </c>
      <c r="H57" s="11">
        <v>2155.7</v>
      </c>
      <c r="I57" s="12">
        <v>2202.3</v>
      </c>
      <c r="J57" s="12">
        <v>2766.3</v>
      </c>
      <c r="K57" s="12">
        <v>2479.8</v>
      </c>
      <c r="L57" s="12">
        <v>2516.6</v>
      </c>
      <c r="M57" s="13">
        <v>1958.4</v>
      </c>
      <c r="N57" s="13">
        <v>2075.5</v>
      </c>
      <c r="O57" s="13">
        <v>1798.5</v>
      </c>
      <c r="P57" s="13">
        <v>1843.4</v>
      </c>
    </row>
    <row r="58" spans="3:16" ht="12.75">
      <c r="C58" t="s">
        <v>57</v>
      </c>
      <c r="E58" s="11">
        <v>3.8</v>
      </c>
      <c r="F58" s="11">
        <v>1.4</v>
      </c>
      <c r="G58" s="11">
        <v>7.3</v>
      </c>
      <c r="H58" s="11">
        <v>2.1</v>
      </c>
      <c r="I58" s="12">
        <v>1065</v>
      </c>
      <c r="J58" s="12">
        <v>896.9</v>
      </c>
      <c r="K58" s="12">
        <v>679.3</v>
      </c>
      <c r="L58" s="12">
        <v>651.8</v>
      </c>
      <c r="M58" s="13">
        <v>3.6</v>
      </c>
      <c r="N58" s="13">
        <v>2.6</v>
      </c>
      <c r="O58" s="13">
        <v>6.4</v>
      </c>
      <c r="P58" s="13">
        <v>2.7</v>
      </c>
    </row>
    <row r="59" spans="3:16" ht="12.75">
      <c r="C59" t="s">
        <v>59</v>
      </c>
      <c r="E59" s="11">
        <f>E56-E57-E58</f>
        <v>402.909348345104</v>
      </c>
      <c r="F59" s="11">
        <f>F56-F57-F58</f>
        <v>438.1720921366442</v>
      </c>
      <c r="G59" s="11">
        <f>G56-G57-G58</f>
        <v>411.4239100794122</v>
      </c>
      <c r="H59" s="11">
        <f>H56-H57-H58</f>
        <v>364.4202642304157</v>
      </c>
      <c r="I59" s="12">
        <f aca="true" t="shared" si="52" ref="I59:P59">I56-I57-I58</f>
        <v>495.24447602368764</v>
      </c>
      <c r="J59" s="12">
        <f t="shared" si="52"/>
        <v>355.7011102758894</v>
      </c>
      <c r="K59" s="12">
        <f t="shared" si="52"/>
        <v>377.4270367827455</v>
      </c>
      <c r="L59" s="12">
        <f t="shared" si="52"/>
        <v>367.0717005648464</v>
      </c>
      <c r="M59" s="13">
        <f t="shared" si="52"/>
        <v>345.52311921689204</v>
      </c>
      <c r="N59" s="13">
        <f t="shared" si="52"/>
        <v>380.0388547408878</v>
      </c>
      <c r="O59" s="13">
        <f t="shared" si="52"/>
        <v>354.3764359592684</v>
      </c>
      <c r="P59" s="13">
        <f t="shared" si="52"/>
        <v>317.93242051355475</v>
      </c>
    </row>
    <row r="60" spans="3:16" ht="12.75">
      <c r="C60" t="s">
        <v>60</v>
      </c>
      <c r="E60" s="11">
        <v>2629.157</v>
      </c>
      <c r="F60" s="11">
        <v>2850.588</v>
      </c>
      <c r="G60" s="11">
        <v>2500.73586</v>
      </c>
      <c r="H60" s="11">
        <v>2523.11702</v>
      </c>
      <c r="I60" s="12">
        <v>3772.298</v>
      </c>
      <c r="J60" s="12">
        <v>4007.3</v>
      </c>
      <c r="K60" s="12">
        <v>3515.73313</v>
      </c>
      <c r="L60" s="12">
        <v>3545.82739</v>
      </c>
      <c r="M60" s="13">
        <v>2319.54</v>
      </c>
      <c r="N60" s="13">
        <v>2461.988</v>
      </c>
      <c r="O60" s="13">
        <v>2159.62947</v>
      </c>
      <c r="P60" s="13">
        <v>2181.52679</v>
      </c>
    </row>
  </sheetData>
  <mergeCells count="9">
    <mergeCell ref="D1:G1"/>
    <mergeCell ref="M2:O2"/>
    <mergeCell ref="H1:K1"/>
    <mergeCell ref="L1:O1"/>
    <mergeCell ref="D2:D3"/>
    <mergeCell ref="H2:H3"/>
    <mergeCell ref="L2:L3"/>
    <mergeCell ref="I2:K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53"/>
  <sheetViews>
    <sheetView tabSelected="1" workbookViewId="0" topLeftCell="A1">
      <selection activeCell="S11" sqref="S11"/>
    </sheetView>
  </sheetViews>
  <sheetFormatPr defaultColWidth="9.00390625" defaultRowHeight="12.75"/>
  <cols>
    <col min="2" max="3" width="0" style="0" hidden="1" customWidth="1"/>
    <col min="4" max="4" width="9.625" style="0" bestFit="1" customWidth="1"/>
    <col min="5" max="5" width="11.375" style="0" customWidth="1"/>
    <col min="6" max="6" width="11.25390625" style="0" customWidth="1"/>
    <col min="7" max="7" width="13.875" style="0" customWidth="1"/>
    <col min="8" max="8" width="9.625" style="0" bestFit="1" customWidth="1"/>
    <col min="9" max="10" width="12.00390625" style="0" customWidth="1"/>
    <col min="11" max="11" width="14.25390625" style="0" customWidth="1"/>
    <col min="12" max="12" width="9.625" style="0" bestFit="1" customWidth="1"/>
    <col min="13" max="13" width="11.375" style="0" customWidth="1"/>
    <col min="14" max="14" width="11.25390625" style="0" bestFit="1" customWidth="1"/>
    <col min="15" max="15" width="13.75390625" style="0" customWidth="1"/>
  </cols>
  <sheetData>
    <row r="1" spans="4:15" ht="15.75">
      <c r="D1" s="35" t="s">
        <v>50</v>
      </c>
      <c r="E1" s="35"/>
      <c r="F1" s="35"/>
      <c r="G1" s="36"/>
      <c r="H1" s="37" t="s">
        <v>51</v>
      </c>
      <c r="I1" s="35"/>
      <c r="J1" s="35"/>
      <c r="K1" s="36"/>
      <c r="L1" s="38" t="s">
        <v>52</v>
      </c>
      <c r="M1" s="35"/>
      <c r="N1" s="35"/>
      <c r="O1" s="35"/>
    </row>
    <row r="2" spans="4:15" ht="14.25">
      <c r="D2" s="39" t="s">
        <v>62</v>
      </c>
      <c r="E2" s="41" t="s">
        <v>61</v>
      </c>
      <c r="F2" s="41"/>
      <c r="G2" s="42"/>
      <c r="H2" s="43" t="s">
        <v>62</v>
      </c>
      <c r="I2" s="41" t="s">
        <v>61</v>
      </c>
      <c r="J2" s="41"/>
      <c r="K2" s="42"/>
      <c r="L2" s="45" t="s">
        <v>62</v>
      </c>
      <c r="M2" s="41" t="s">
        <v>61</v>
      </c>
      <c r="N2" s="41"/>
      <c r="O2" s="41"/>
    </row>
    <row r="3" spans="4:15" ht="42.75">
      <c r="D3" s="40"/>
      <c r="E3" s="15" t="s">
        <v>53</v>
      </c>
      <c r="F3" s="15" t="s">
        <v>54</v>
      </c>
      <c r="G3" s="23" t="s">
        <v>55</v>
      </c>
      <c r="H3" s="44"/>
      <c r="I3" s="15" t="s">
        <v>53</v>
      </c>
      <c r="J3" s="15" t="s">
        <v>54</v>
      </c>
      <c r="K3" s="23" t="s">
        <v>55</v>
      </c>
      <c r="L3" s="46"/>
      <c r="M3" s="15" t="s">
        <v>53</v>
      </c>
      <c r="N3" s="15" t="s">
        <v>54</v>
      </c>
      <c r="O3" s="15" t="s">
        <v>55</v>
      </c>
    </row>
    <row r="4" spans="1:15" ht="12.75">
      <c r="A4" s="1" t="s">
        <v>0</v>
      </c>
      <c r="D4" s="14">
        <f>Исходник!D4*1000</f>
        <v>232536.7241944735</v>
      </c>
      <c r="E4" s="14">
        <f>Исходник!E4*1000</f>
        <v>196118.7301590683</v>
      </c>
      <c r="F4" s="14">
        <f>Исходник!F4*1000</f>
        <v>336.0923489692701</v>
      </c>
      <c r="G4" s="24">
        <f>Исходник!G4*1000</f>
        <v>35635.46034394313</v>
      </c>
      <c r="H4" s="27">
        <f>Исходник!H4*1000</f>
        <v>333642.2357452841</v>
      </c>
      <c r="I4" s="14">
        <f>Исходник!I4*1000</f>
        <v>194783.20529869042</v>
      </c>
      <c r="J4" s="14">
        <f>Исходник!J4*1000</f>
        <v>94194.30306638754</v>
      </c>
      <c r="K4" s="24">
        <f>Исходник!K4*1000</f>
        <v>43802.07348969909</v>
      </c>
      <c r="L4" s="22">
        <f>Исходник!L4*1000</f>
        <v>205152.53871794228</v>
      </c>
      <c r="M4" s="14">
        <f>Исходник!M4*1000</f>
        <v>173211.38321616277</v>
      </c>
      <c r="N4" s="14">
        <f>Исходник!N4*1000</f>
        <v>318.4032779708875</v>
      </c>
      <c r="O4" s="14">
        <f>Исходник!O4*1000</f>
        <v>30559.914937051155</v>
      </c>
    </row>
    <row r="5" spans="1:15" ht="12.75">
      <c r="A5" s="1" t="s">
        <v>1</v>
      </c>
      <c r="D5" s="14">
        <f>Исходник!D5*1000</f>
        <v>162917.6837412069</v>
      </c>
      <c r="E5" s="14">
        <f>Исходник!E5*1000</f>
        <v>137402.8526739758</v>
      </c>
      <c r="F5" s="14">
        <f>Исходник!F5*1000</f>
        <v>235.46984764188147</v>
      </c>
      <c r="G5" s="24">
        <f>Исходник!G5*1000</f>
        <v>24966.579702187206</v>
      </c>
      <c r="H5" s="27">
        <f>Исходник!H5*1000</f>
        <v>233753.27245257216</v>
      </c>
      <c r="I5" s="14">
        <f>Исходник!I5*1000</f>
        <v>136467.16985834623</v>
      </c>
      <c r="J5" s="14">
        <f>Исходник!J5*1000</f>
        <v>65993.52308910627</v>
      </c>
      <c r="K5" s="24">
        <f>Исходник!K5*1000</f>
        <v>30688.19508283715</v>
      </c>
      <c r="L5" s="22">
        <f>Исходник!L5*1000</f>
        <v>143732.03431559206</v>
      </c>
      <c r="M5" s="14">
        <f>Исходник!M5*1000</f>
        <v>121353.72358470019</v>
      </c>
      <c r="N5" s="14">
        <f>Исходник!N5*1000</f>
        <v>223.076697765993</v>
      </c>
      <c r="O5" s="14">
        <f>Исходник!O5*1000</f>
        <v>21410.599010197162</v>
      </c>
    </row>
    <row r="6" spans="1:15" ht="12.75">
      <c r="A6" s="1" t="s">
        <v>2</v>
      </c>
      <c r="D6" s="14">
        <f>Исходник!D6*1000</f>
        <v>162891.0805923269</v>
      </c>
      <c r="E6" s="14">
        <f>Исходник!E6*1000</f>
        <v>137380.41589202383</v>
      </c>
      <c r="F6" s="14">
        <f>Исходник!F6*1000</f>
        <v>235.431397307518</v>
      </c>
      <c r="G6" s="24">
        <f>Исходник!G6*1000</f>
        <v>24962.502860302466</v>
      </c>
      <c r="H6" s="27">
        <f>Исходник!H6*1000</f>
        <v>233715.10242114624</v>
      </c>
      <c r="I6" s="14">
        <f>Исходник!I6*1000</f>
        <v>136444.8858658808</v>
      </c>
      <c r="J6" s="14">
        <f>Исходник!J6*1000</f>
        <v>65982.74687697545</v>
      </c>
      <c r="K6" s="24">
        <f>Исходник!K6*1000</f>
        <v>30683.183947128</v>
      </c>
      <c r="L6" s="22">
        <f>Исходник!L6*1000</f>
        <v>143708.56402912643</v>
      </c>
      <c r="M6" s="14">
        <f>Исходник!M6*1000</f>
        <v>121333.90749659036</v>
      </c>
      <c r="N6" s="14">
        <f>Исходник!N6*1000</f>
        <v>223.04027113343815</v>
      </c>
      <c r="O6" s="14">
        <f>Исходник!O6*1000</f>
        <v>21407.1028313908</v>
      </c>
    </row>
    <row r="7" spans="1:15" ht="12.75">
      <c r="A7" s="1" t="s">
        <v>3</v>
      </c>
      <c r="D7" s="14">
        <f>Исходник!D7*1000</f>
        <v>162350.61662034347</v>
      </c>
      <c r="E7" s="14">
        <f>Исходник!E7*1000</f>
        <v>136924.59495342028</v>
      </c>
      <c r="F7" s="14">
        <f>Исходник!F7*1000</f>
        <v>234.65024840939702</v>
      </c>
      <c r="G7" s="24">
        <f>Исходник!G7*1000</f>
        <v>24879.678598854454</v>
      </c>
      <c r="H7" s="27">
        <f>Исходник!H7*1000</f>
        <v>232939.6480984925</v>
      </c>
      <c r="I7" s="14">
        <f>Исходник!I7*1000</f>
        <v>135992.16896631976</v>
      </c>
      <c r="J7" s="14">
        <f>Исходник!J7*1000</f>
        <v>65763.81962000206</v>
      </c>
      <c r="K7" s="24">
        <f>Исходник!K7*1000</f>
        <v>30581.378769036834</v>
      </c>
      <c r="L7" s="22">
        <f>Исходник!L7*1000</f>
        <v>143231.74663040336</v>
      </c>
      <c r="M7" s="14">
        <f>Исходник!M7*1000</f>
        <v>120931.32802235872</v>
      </c>
      <c r="N7" s="14">
        <f>Исходник!N7*1000</f>
        <v>222.30023533521822</v>
      </c>
      <c r="O7" s="14">
        <f>Исходник!O7*1000</f>
        <v>21336.07519879827</v>
      </c>
    </row>
    <row r="8" spans="1:15" ht="12.75">
      <c r="A8" s="1" t="s">
        <v>4</v>
      </c>
      <c r="D8" s="14">
        <f>Исходник!D8*1000</f>
        <v>162116.78894334543</v>
      </c>
      <c r="E8" s="14">
        <f>Исходник!E8*1000</f>
        <v>136727.38744889488</v>
      </c>
      <c r="F8" s="14">
        <f>Исходник!F8*1000</f>
        <v>234.31229020736018</v>
      </c>
      <c r="G8" s="24">
        <f>Исходник!G8*1000</f>
        <v>24843.845304393788</v>
      </c>
      <c r="H8" s="27">
        <f>Исходник!H8*1000</f>
        <v>232604.15361174854</v>
      </c>
      <c r="I8" s="14">
        <f>Исходник!I8*1000</f>
        <v>135796.30440096566</v>
      </c>
      <c r="J8" s="14">
        <f>Исходник!J8*1000</f>
        <v>65669.1023870628</v>
      </c>
      <c r="K8" s="24">
        <f>Исходник!K8*1000</f>
        <v>30537.333523593246</v>
      </c>
      <c r="L8" s="22">
        <f>Исходник!L8*1000</f>
        <v>143025.45516515273</v>
      </c>
      <c r="M8" s="14">
        <f>Исходник!M8*1000</f>
        <v>120757.15503739321</v>
      </c>
      <c r="N8" s="14">
        <f>Исходник!N8*1000</f>
        <v>221.98006440697282</v>
      </c>
      <c r="O8" s="14">
        <f>Исходник!O8*1000</f>
        <v>21305.3456271844</v>
      </c>
    </row>
    <row r="9" spans="1:15" ht="12.75">
      <c r="A9" s="1" t="s">
        <v>5</v>
      </c>
      <c r="D9" s="14">
        <f>Исходник!D9*1000</f>
        <v>496897.8152780967</v>
      </c>
      <c r="E9" s="14">
        <f>Исходник!E9*1000</f>
        <v>419077.7559490177</v>
      </c>
      <c r="F9" s="14">
        <f>Исходник!F9*1000</f>
        <v>718.1814163462916</v>
      </c>
      <c r="G9" s="24">
        <f>Исходник!G9*1000</f>
        <v>76147.89643517058</v>
      </c>
      <c r="H9" s="27">
        <f>Исходник!H9*1000</f>
        <v>712945.8738211272</v>
      </c>
      <c r="I9" s="14">
        <f>Исходник!I9*1000</f>
        <v>416223.929794589</v>
      </c>
      <c r="J9" s="14">
        <f>Исходник!J9*1000</f>
        <v>201279.7916865265</v>
      </c>
      <c r="K9" s="24">
        <f>Исходник!K9*1000</f>
        <v>93598.78400746555</v>
      </c>
      <c r="L9" s="22">
        <f>Исходник!L9*1000</f>
        <v>438381.71643996774</v>
      </c>
      <c r="M9" s="14">
        <f>Исходник!M9*1000</f>
        <v>370128.022571731</v>
      </c>
      <c r="N9" s="14">
        <f>Исходник!N9*1000</f>
        <v>680.3823944333291</v>
      </c>
      <c r="O9" s="14">
        <f>Исходник!O9*1000</f>
        <v>65302.17977357266</v>
      </c>
    </row>
    <row r="10" spans="1:15" ht="12.75">
      <c r="A10" s="1" t="s">
        <v>6</v>
      </c>
      <c r="D10" s="14">
        <f>Исходник!D10*1000</f>
        <v>231371.78630667497</v>
      </c>
      <c r="E10" s="14">
        <f>Исходник!E10*1000</f>
        <v>195136.23528622335</v>
      </c>
      <c r="F10" s="14">
        <f>Исходник!F10*1000</f>
        <v>334.40862906451184</v>
      </c>
      <c r="G10" s="24">
        <f>Исходник!G10*1000</f>
        <v>35456.93758351634</v>
      </c>
      <c r="H10" s="27">
        <f>Исходник!H10*1000</f>
        <v>331970.7901586316</v>
      </c>
      <c r="I10" s="14">
        <f>Исходник!I10*1000</f>
        <v>193807.40099704597</v>
      </c>
      <c r="J10" s="14">
        <f>Исходник!J10*1000</f>
        <v>93722.41840886978</v>
      </c>
      <c r="K10" s="24">
        <f>Исходник!K10*1000</f>
        <v>43582.63849443524</v>
      </c>
      <c r="L10" s="22">
        <f>Исходник!L10*1000</f>
        <v>204124.78722639417</v>
      </c>
      <c r="M10" s="14">
        <f>Исходник!M10*1000</f>
        <v>172343.64714735266</v>
      </c>
      <c r="N10" s="14">
        <f>Исходник!N10*1000</f>
        <v>316.80817490322175</v>
      </c>
      <c r="O10" s="14">
        <f>Исходник!O10*1000</f>
        <v>30406.819107214415</v>
      </c>
    </row>
    <row r="11" spans="1:15" ht="12.75">
      <c r="A11" s="1" t="s">
        <v>7</v>
      </c>
      <c r="D11" s="14">
        <f>Исходник!D11*1000</f>
        <v>169156.82223643552</v>
      </c>
      <c r="E11" s="14">
        <f>Исходник!E11*1000</f>
        <v>142664.86848334735</v>
      </c>
      <c r="F11" s="14">
        <f>Исходник!F11*1000</f>
        <v>244.48746290101917</v>
      </c>
      <c r="G11" s="24">
        <f>Исходник!G11*1000</f>
        <v>25922.70640947301</v>
      </c>
      <c r="H11" s="27">
        <f>Исходник!H11*1000</f>
        <v>242705.14929647074</v>
      </c>
      <c r="I11" s="14">
        <f>Исходник!I11*1000</f>
        <v>141693.35251234594</v>
      </c>
      <c r="J11" s="14">
        <f>Исходник!J11*1000</f>
        <v>68520.82841831195</v>
      </c>
      <c r="K11" s="24">
        <f>Исходник!K11*1000</f>
        <v>31863.438278625268</v>
      </c>
      <c r="L11" s="22">
        <f>Исходник!L11*1000</f>
        <v>149236.43413090263</v>
      </c>
      <c r="M11" s="14">
        <f>Исходник!M11*1000</f>
        <v>126001.1177224621</v>
      </c>
      <c r="N11" s="14">
        <f>Исходник!N11*1000</f>
        <v>231.6197016957024</v>
      </c>
      <c r="O11" s="14">
        <f>Исходник!O11*1000</f>
        <v>22230.544944995872</v>
      </c>
    </row>
    <row r="12" spans="1:15" ht="12.75">
      <c r="A12" s="1" t="s">
        <v>8</v>
      </c>
      <c r="D12" s="14">
        <f>Исходник!D12*1000</f>
        <v>409579.2798252374</v>
      </c>
      <c r="E12" s="14">
        <f>Исходник!E12*1000</f>
        <v>345434.3331662892</v>
      </c>
      <c r="F12" s="14">
        <f>Исходник!F12*1000</f>
        <v>591.9773004563448</v>
      </c>
      <c r="G12" s="24">
        <f>Исходник!G12*1000</f>
        <v>62766.62851630518</v>
      </c>
      <c r="H12" s="27">
        <f>Исходник!H12*1000</f>
        <v>587661.785936018</v>
      </c>
      <c r="I12" s="14">
        <f>Исходник!I12*1000</f>
        <v>343082.00231447583</v>
      </c>
      <c r="J12" s="14">
        <f>Исходник!J12*1000</f>
        <v>165909.42762789663</v>
      </c>
      <c r="K12" s="24">
        <f>Исходник!K12*1000</f>
        <v>77150.91789011042</v>
      </c>
      <c r="L12" s="22">
        <f>Исходник!L12*1000</f>
        <v>361346.0598685552</v>
      </c>
      <c r="M12" s="14">
        <f>Исходник!M12*1000</f>
        <v>305086.4066351857</v>
      </c>
      <c r="N12" s="14">
        <f>Исходник!N12*1000</f>
        <v>560.8206004323266</v>
      </c>
      <c r="O12" s="14">
        <f>Исходник!O12*1000</f>
        <v>53826.80088401882</v>
      </c>
    </row>
    <row r="13" spans="1:15" ht="12.75">
      <c r="A13" s="1" t="s">
        <v>9</v>
      </c>
      <c r="D13" s="14">
        <f>Исходник!D13*1000</f>
        <v>145044.56819102896</v>
      </c>
      <c r="E13" s="14">
        <f>Исходник!E13*1000</f>
        <v>122328.87785202161</v>
      </c>
      <c r="F13" s="14">
        <f>Исходник!F13*1000</f>
        <v>209.63729405505643</v>
      </c>
      <c r="G13" s="24">
        <f>Исходник!G13*1000</f>
        <v>22227.58566751414</v>
      </c>
      <c r="H13" s="27">
        <f>Исходник!H13*1000</f>
        <v>208109.03818139507</v>
      </c>
      <c r="I13" s="14">
        <f>Исходник!I13*1000</f>
        <v>121495.84544669758</v>
      </c>
      <c r="J13" s="14">
        <f>Исходник!J13*1000</f>
        <v>58753.61004437766</v>
      </c>
      <c r="K13" s="24">
        <f>Исходник!K13*1000</f>
        <v>27321.503118242144</v>
      </c>
      <c r="L13" s="22">
        <f>Исходник!L13*1000</f>
        <v>127963.70764538569</v>
      </c>
      <c r="M13" s="14">
        <f>Исходник!M13*1000</f>
        <v>108040.44123090067</v>
      </c>
      <c r="N13" s="14">
        <f>Исходник!N13*1000</f>
        <v>198.60375226268505</v>
      </c>
      <c r="O13" s="14">
        <f>Исходник!O13*1000</f>
        <v>19061.718880550503</v>
      </c>
    </row>
    <row r="14" spans="1:15" ht="12.75">
      <c r="A14" s="1" t="s">
        <v>10</v>
      </c>
      <c r="D14" s="14">
        <f>Исходник!D14*1000</f>
        <v>75249.10685571592</v>
      </c>
      <c r="E14" s="14">
        <f>Исходник!E14*1000</f>
        <v>63464.209076089595</v>
      </c>
      <c r="F14" s="14">
        <f>Исходник!F14*1000</f>
        <v>108.75980629978373</v>
      </c>
      <c r="G14" s="24">
        <f>Исходник!G14*1000</f>
        <v>11531.669126943578</v>
      </c>
      <c r="H14" s="27">
        <f>Исходник!H14*1000</f>
        <v>107966.94731185831</v>
      </c>
      <c r="I14" s="14">
        <f>Исходник!I14*1000</f>
        <v>63032.03195105625</v>
      </c>
      <c r="J14" s="14">
        <f>Исходник!J14*1000</f>
        <v>30481.366765597286</v>
      </c>
      <c r="K14" s="24">
        <f>Исходник!K14*1000</f>
        <v>14174.39296930899</v>
      </c>
      <c r="L14" s="22">
        <f>Исходник!L14*1000</f>
        <v>66387.55818542116</v>
      </c>
      <c r="M14" s="14">
        <f>Исходник!M14*1000</f>
        <v>56051.3696467096</v>
      </c>
      <c r="N14" s="14">
        <f>Исходник!N14*1000</f>
        <v>103.03560596821617</v>
      </c>
      <c r="O14" s="14">
        <f>Исходник!O14*1000</f>
        <v>9889.217767927963</v>
      </c>
    </row>
    <row r="15" spans="1:15" ht="12.75">
      <c r="A15" s="1" t="s">
        <v>11</v>
      </c>
      <c r="D15" s="14">
        <f>Исходник!D15*1000</f>
        <v>145320.40083994277</v>
      </c>
      <c r="E15" s="14">
        <f>Исходник!E15*1000</f>
        <v>122561.51185436592</v>
      </c>
      <c r="F15" s="14">
        <f>Исходник!F15*1000</f>
        <v>210.03596331135134</v>
      </c>
      <c r="G15" s="24">
        <f>Исходник!G15*1000</f>
        <v>22269.856080740195</v>
      </c>
      <c r="H15" s="27">
        <f>Исходник!H15*1000</f>
        <v>208504.80113881157</v>
      </c>
      <c r="I15" s="14">
        <f>Исходник!I15*1000</f>
        <v>121726.89526331291</v>
      </c>
      <c r="J15" s="14">
        <f>Исходник!J15*1000</f>
        <v>58865.342349102415</v>
      </c>
      <c r="K15" s="24">
        <f>Исходник!K15*1000</f>
        <v>27373.460683226494</v>
      </c>
      <c r="L15" s="22">
        <f>Исходник!L15*1000</f>
        <v>128207.05745768735</v>
      </c>
      <c r="M15" s="14">
        <f>Исходник!M15*1000</f>
        <v>108245.9027760396</v>
      </c>
      <c r="N15" s="14">
        <f>Исходник!N15*1000</f>
        <v>198.98143892654338</v>
      </c>
      <c r="O15" s="14">
        <f>Исходник!O15*1000</f>
        <v>19097.968734490212</v>
      </c>
    </row>
    <row r="16" spans="1:15" ht="12.75">
      <c r="A16" s="1" t="s">
        <v>12</v>
      </c>
      <c r="D16" s="14">
        <f>Исходник!D16*1000</f>
        <v>73724.32637517195</v>
      </c>
      <c r="E16" s="14">
        <f>Исходник!E16*1000</f>
        <v>62178.22720526248</v>
      </c>
      <c r="F16" s="14">
        <f>Исходник!F16*1000</f>
        <v>106.5559950302144</v>
      </c>
      <c r="G16" s="24">
        <f>Исходник!G16*1000</f>
        <v>11298.001715759954</v>
      </c>
      <c r="H16" s="27">
        <f>Исходник!H16*1000</f>
        <v>105779.20182644414</v>
      </c>
      <c r="I16" s="14">
        <f>Исходник!I16*1000</f>
        <v>61754.807330274</v>
      </c>
      <c r="J16" s="14">
        <f>Исходник!J16*1000</f>
        <v>29863.719659783772</v>
      </c>
      <c r="K16" s="24">
        <f>Исходник!K16*1000</f>
        <v>13887.175769979262</v>
      </c>
      <c r="L16" s="22">
        <f>Исходник!L16*1000</f>
        <v>65042.34018746935</v>
      </c>
      <c r="M16" s="14">
        <f>Исходник!M16*1000</f>
        <v>54915.59491241366</v>
      </c>
      <c r="N16" s="14">
        <f>Исходник!N16*1000</f>
        <v>100.94778476546627</v>
      </c>
      <c r="O16" s="14">
        <f>Исходник!O16*1000</f>
        <v>9688.831519499823</v>
      </c>
    </row>
    <row r="17" spans="1:15" ht="12.75">
      <c r="A17" s="16"/>
      <c r="B17" s="17"/>
      <c r="C17" s="17"/>
      <c r="D17" s="17"/>
      <c r="E17" s="17"/>
      <c r="F17" s="17"/>
      <c r="G17" s="25"/>
      <c r="H17" s="28"/>
      <c r="I17" s="17"/>
      <c r="J17" s="17"/>
      <c r="K17" s="25"/>
      <c r="L17" s="17"/>
      <c r="M17" s="17"/>
      <c r="N17" s="17"/>
      <c r="O17" s="18"/>
    </row>
    <row r="18" spans="1:15" ht="12.75">
      <c r="A18" s="3" t="s">
        <v>13</v>
      </c>
      <c r="D18" s="14">
        <f>Исходник!D18*1000</f>
        <v>169841.68481055505</v>
      </c>
      <c r="E18" s="14">
        <f>Исходник!E18*1000</f>
        <v>144538.22972029823</v>
      </c>
      <c r="F18" s="14">
        <f>Исходник!F18*1000</f>
        <v>83.41379348217878</v>
      </c>
      <c r="G18" s="24">
        <f>Исходник!G18*1000</f>
        <v>26106.854573671608</v>
      </c>
      <c r="H18" s="27">
        <f>Исходник!H18*1000</f>
        <v>238760.06758652502</v>
      </c>
      <c r="I18" s="14">
        <f>Исходник!I18*1000</f>
        <v>164819.69779267942</v>
      </c>
      <c r="J18" s="14">
        <f>Исходник!J18*1000</f>
        <v>53438.45098154725</v>
      </c>
      <c r="K18" s="24">
        <f>Исходник!K18*1000</f>
        <v>21193.127824239098</v>
      </c>
      <c r="L18" s="22">
        <f>Исходник!L18*1000</f>
        <v>146688.39899114452</v>
      </c>
      <c r="M18" s="14">
        <f>Исходник!M18*1000</f>
        <v>123660.94883733004</v>
      </c>
      <c r="N18" s="14">
        <f>Исходник!N18*1000</f>
        <v>154.91133075261774</v>
      </c>
      <c r="O18" s="14">
        <f>Исходник!O18*1000</f>
        <v>22643.20181754297</v>
      </c>
    </row>
    <row r="19" spans="1:15" ht="12.75">
      <c r="A19" s="3" t="s">
        <v>14</v>
      </c>
      <c r="D19" s="14">
        <f>Исходник!D19*1000</f>
        <v>346888.6019324414</v>
      </c>
      <c r="E19" s="14">
        <f>Исходник!E19*1000</f>
        <v>295208.2375383288</v>
      </c>
      <c r="F19" s="14">
        <f>Исходник!F19*1000</f>
        <v>170.3662692417908</v>
      </c>
      <c r="G19" s="24">
        <f>Исходник!G19*1000</f>
        <v>53321.24615942164</v>
      </c>
      <c r="H19" s="27">
        <f>Исходник!H19*1000</f>
        <v>487649.10766616307</v>
      </c>
      <c r="I19" s="14">
        <f>Исходник!I19*1000</f>
        <v>336631.5790025471</v>
      </c>
      <c r="J19" s="14">
        <f>Исходник!J19*1000</f>
        <v>109143.93348783012</v>
      </c>
      <c r="K19" s="24">
        <f>Исходник!K19*1000</f>
        <v>43285.33651633292</v>
      </c>
      <c r="L19" s="22">
        <f>Исходник!L19*1000</f>
        <v>299599.79319861287</v>
      </c>
      <c r="M19" s="14">
        <f>Исходник!M19*1000</f>
        <v>252567.99415095485</v>
      </c>
      <c r="N19" s="14">
        <f>Исходник!N19*1000</f>
        <v>316.3945000204686</v>
      </c>
      <c r="O19" s="14">
        <f>Исходник!O19*1000</f>
        <v>46247.00132080565</v>
      </c>
    </row>
    <row r="20" spans="1:15" ht="12.75">
      <c r="A20" s="3" t="s">
        <v>15</v>
      </c>
      <c r="D20" s="14">
        <f>Исходник!D20*1000</f>
        <v>65237.02436969002</v>
      </c>
      <c r="E20" s="14">
        <f>Исходник!E20*1000</f>
        <v>55517.84313216466</v>
      </c>
      <c r="F20" s="14">
        <f>Исходник!F20*1000</f>
        <v>32.03964729998372</v>
      </c>
      <c r="G20" s="24">
        <f>Исходник!G20*1000</f>
        <v>10027.770920538609</v>
      </c>
      <c r="H20" s="27">
        <f>Исходник!H20*1000</f>
        <v>91708.91330373198</v>
      </c>
      <c r="I20" s="14">
        <f>Исходник!I20*1000</f>
        <v>63308.05451853213</v>
      </c>
      <c r="J20" s="14">
        <f>Исходник!J20*1000</f>
        <v>20525.971188111</v>
      </c>
      <c r="K20" s="24">
        <f>Исходник!K20*1000</f>
        <v>8140.384369608652</v>
      </c>
      <c r="L20" s="22">
        <f>Исходник!L20*1000</f>
        <v>56343.733697708805</v>
      </c>
      <c r="M20" s="14">
        <f>Исходник!M20*1000</f>
        <v>47498.777122225874</v>
      </c>
      <c r="N20" s="14">
        <f>Исходник!N20*1000</f>
        <v>59.50220212854121</v>
      </c>
      <c r="O20" s="14">
        <f>Исходник!O20*1000</f>
        <v>8697.364904419854</v>
      </c>
    </row>
    <row r="21" spans="1:15" ht="12.75">
      <c r="A21" s="3" t="s">
        <v>16</v>
      </c>
      <c r="D21" s="14">
        <f>Исходник!D21*1000</f>
        <v>147725.05132242534</v>
      </c>
      <c r="E21" s="14">
        <f>Исходник!E21*1000</f>
        <v>125716.58970116751</v>
      </c>
      <c r="F21" s="14">
        <f>Исходник!F21*1000</f>
        <v>72.55172331160992</v>
      </c>
      <c r="G21" s="24">
        <f>Исходник!G21*1000</f>
        <v>22707.24313683361</v>
      </c>
      <c r="H21" s="27">
        <f>Исходник!H21*1000</f>
        <v>207668.94344758173</v>
      </c>
      <c r="I21" s="14">
        <f>Исходник!I21*1000</f>
        <v>143357.0229977904</v>
      </c>
      <c r="J21" s="14">
        <f>Исходник!J21*1000</f>
        <v>46479.743312987805</v>
      </c>
      <c r="K21" s="24">
        <f>Исходник!K21*1000</f>
        <v>18433.377524549123</v>
      </c>
      <c r="L21" s="22">
        <f>Исходник!L21*1000</f>
        <v>127586.76583750275</v>
      </c>
      <c r="M21" s="14">
        <f>Исходник!M21*1000</f>
        <v>107557.9298094617</v>
      </c>
      <c r="N21" s="14">
        <f>Исходник!N21*1000</f>
        <v>134.73891472156126</v>
      </c>
      <c r="O21" s="14">
        <f>Исходник!O21*1000</f>
        <v>19694.624169158575</v>
      </c>
    </row>
    <row r="22" spans="1:15" ht="12.75">
      <c r="A22" s="3" t="s">
        <v>17</v>
      </c>
      <c r="D22" s="14">
        <f>Исходник!D22*1000</f>
        <v>63704.32928786027</v>
      </c>
      <c r="E22" s="14">
        <f>Исходник!E22*1000</f>
        <v>54213.492942305325</v>
      </c>
      <c r="F22" s="14">
        <f>Исходник!F22*1000</f>
        <v>31.286899756472828</v>
      </c>
      <c r="G22" s="24">
        <f>Исходник!G22*1000</f>
        <v>9792.175944830833</v>
      </c>
      <c r="H22" s="27">
        <f>Исходник!H22*1000</f>
        <v>89554.28099579543</v>
      </c>
      <c r="I22" s="14">
        <f>Исходник!I22*1000</f>
        <v>61820.67914023629</v>
      </c>
      <c r="J22" s="14">
        <f>Исходник!J22*1000</f>
        <v>20043.72885112892</v>
      </c>
      <c r="K22" s="24">
        <f>Исходник!K22*1000</f>
        <v>7949.1321289056</v>
      </c>
      <c r="L22" s="22">
        <f>Исходник!L22*1000</f>
        <v>55019.97982688503</v>
      </c>
      <c r="M22" s="14">
        <f>Исходник!M22*1000</f>
        <v>46382.82888897098</v>
      </c>
      <c r="N22" s="14">
        <f>Исходник!N22*1000</f>
        <v>58.10424240487812</v>
      </c>
      <c r="O22" s="14">
        <f>Исходник!O22*1000</f>
        <v>8493.026822744927</v>
      </c>
    </row>
    <row r="23" spans="1:15" ht="12.75">
      <c r="A23" s="3" t="s">
        <v>18</v>
      </c>
      <c r="D23" s="14">
        <f>Исходник!D23*1000</f>
        <v>37265.69490510029</v>
      </c>
      <c r="E23" s="14">
        <f>Исходник!E23*1000</f>
        <v>31713.754941185045</v>
      </c>
      <c r="F23" s="14">
        <f>Исходник!F23*1000</f>
        <v>18.30217936339464</v>
      </c>
      <c r="G23" s="24">
        <f>Исходник!G23*1000</f>
        <v>5728.2173016562465</v>
      </c>
      <c r="H23" s="27">
        <f>Исходник!H23*1000</f>
        <v>52387.373830665245</v>
      </c>
      <c r="I23" s="14">
        <f>Исходник!I23*1000</f>
        <v>36163.79912354186</v>
      </c>
      <c r="J23" s="14">
        <f>Исходник!J23*1000</f>
        <v>11725.160479306182</v>
      </c>
      <c r="K23" s="24">
        <f>Исходник!K23*1000</f>
        <v>4650.075371448532</v>
      </c>
      <c r="L23" s="22">
        <f>Исходник!L23*1000</f>
        <v>32185.532833232315</v>
      </c>
      <c r="M23" s="14">
        <f>Исходник!M23*1000</f>
        <v>27132.980906232555</v>
      </c>
      <c r="N23" s="14">
        <f>Исходник!N23*1000</f>
        <v>33.98976167487576</v>
      </c>
      <c r="O23" s="14">
        <f>Исходник!O23*1000</f>
        <v>4968.242346090579</v>
      </c>
    </row>
    <row r="24" spans="1:15" ht="12.75">
      <c r="A24" s="3" t="s">
        <v>19</v>
      </c>
      <c r="D24" s="14">
        <f>Исходник!D24*1000</f>
        <v>210131.49953820702</v>
      </c>
      <c r="E24" s="14">
        <f>Исходник!E24*1000</f>
        <v>178825.5632626449</v>
      </c>
      <c r="F24" s="14">
        <f>Исходник!F24*1000</f>
        <v>103.20119896438551</v>
      </c>
      <c r="G24" s="24">
        <f>Исходник!G24*1000</f>
        <v>32299.918043739202</v>
      </c>
      <c r="H24" s="27">
        <f>Исходник!H24*1000</f>
        <v>295398.6890071301</v>
      </c>
      <c r="I24" s="14">
        <f>Исходник!I24*1000</f>
        <v>203918.19763941405</v>
      </c>
      <c r="J24" s="14">
        <f>Исходник!J24*1000</f>
        <v>66115.11096511241</v>
      </c>
      <c r="K24" s="24">
        <f>Исходник!K24*1000</f>
        <v>26220.557895310638</v>
      </c>
      <c r="L24" s="22">
        <f>Исходник!L24*1000</f>
        <v>181485.79531137823</v>
      </c>
      <c r="M24" s="14">
        <f>Исходник!M24*1000</f>
        <v>152995.77746470153</v>
      </c>
      <c r="N24" s="14">
        <f>Исходник!N24*1000</f>
        <v>191.6593695052874</v>
      </c>
      <c r="O24" s="14">
        <f>Исходник!O24*1000</f>
        <v>28014.618187365406</v>
      </c>
    </row>
    <row r="25" spans="1:15" ht="12.75">
      <c r="A25" s="3" t="s">
        <v>20</v>
      </c>
      <c r="D25" s="14">
        <f>Исходник!D25*1000</f>
        <v>228313.219468993</v>
      </c>
      <c r="E25" s="14">
        <f>Исходник!E25*1000</f>
        <v>194298.52336073472</v>
      </c>
      <c r="F25" s="14">
        <f>Исходник!F25*1000</f>
        <v>112.13072785565299</v>
      </c>
      <c r="G25" s="24">
        <f>Исходник!G25*1000</f>
        <v>35094.68258379726</v>
      </c>
      <c r="H25" s="27">
        <f>Исходник!H25*1000</f>
        <v>320958.18981139874</v>
      </c>
      <c r="I25" s="14">
        <f>Исходник!I25*1000</f>
        <v>221562.30890506634</v>
      </c>
      <c r="J25" s="14">
        <f>Исходник!J25*1000</f>
        <v>71835.74986695369</v>
      </c>
      <c r="K25" s="24">
        <f>Исходник!K25*1000</f>
        <v>28489.303138785264</v>
      </c>
      <c r="L25" s="22">
        <f>Исходник!L25*1000</f>
        <v>197188.9331513453</v>
      </c>
      <c r="M25" s="14">
        <f>Исходник!M25*1000</f>
        <v>166233.80404600556</v>
      </c>
      <c r="N25" s="14">
        <f>Исходник!N25*1000</f>
        <v>208.24278030335557</v>
      </c>
      <c r="O25" s="14">
        <f>Исходник!O25*1000</f>
        <v>30438.595282517523</v>
      </c>
    </row>
    <row r="26" spans="1:15" ht="12.75">
      <c r="A26" s="3" t="s">
        <v>21</v>
      </c>
      <c r="D26" s="14">
        <f>Исходник!D26*1000</f>
        <v>293141.8097732372</v>
      </c>
      <c r="E26" s="14">
        <f>Исходник!E26*1000</f>
        <v>249468.781994766</v>
      </c>
      <c r="F26" s="14">
        <f>Исходник!F26*1000</f>
        <v>143.96978226335477</v>
      </c>
      <c r="G26" s="24">
        <f>Исходник!G26*1000</f>
        <v>45059.67192770807</v>
      </c>
      <c r="H26" s="27">
        <f>Исходник!H26*1000</f>
        <v>412092.9346171012</v>
      </c>
      <c r="I26" s="14">
        <f>Исходник!I26*1000</f>
        <v>284474.00619651313</v>
      </c>
      <c r="J26" s="14">
        <f>Исходник!J26*1000</f>
        <v>92233.21265143064</v>
      </c>
      <c r="K26" s="24">
        <f>Исходник!K26*1000</f>
        <v>36578.72242660953</v>
      </c>
      <c r="L26" s="22">
        <f>Исходник!L26*1000</f>
        <v>253179.9116392802</v>
      </c>
      <c r="M26" s="14">
        <f>Исходник!M26*1000</f>
        <v>213435.20220542347</v>
      </c>
      <c r="N26" s="14">
        <f>Исходник!N26*1000</f>
        <v>267.3724527748018</v>
      </c>
      <c r="O26" s="14">
        <f>Исходник!O26*1000</f>
        <v>39081.50797761453</v>
      </c>
    </row>
    <row r="27" spans="1:15" ht="12.75">
      <c r="A27" s="3" t="s">
        <v>22</v>
      </c>
      <c r="D27" s="14">
        <f>Исходник!D27*1000</f>
        <v>234621.8891976384</v>
      </c>
      <c r="E27" s="14">
        <f>Исходник!E27*1000</f>
        <v>199667.31109671094</v>
      </c>
      <c r="F27" s="14">
        <f>Исходник!F27*1000</f>
        <v>115.22908427197959</v>
      </c>
      <c r="G27" s="24">
        <f>Исходник!G27*1000</f>
        <v>36064.40637888785</v>
      </c>
      <c r="H27" s="27">
        <f>Исходник!H27*1000</f>
        <v>329826.7924307885</v>
      </c>
      <c r="I27" s="14">
        <f>Исходник!I27*1000</f>
        <v>227684.43987255511</v>
      </c>
      <c r="J27" s="14">
        <f>Исходник!J27*1000</f>
        <v>73820.68977395607</v>
      </c>
      <c r="K27" s="24">
        <f>Исходник!K27*1000</f>
        <v>29276.509436869404</v>
      </c>
      <c r="L27" s="22">
        <f>Исходник!L27*1000</f>
        <v>202637.5876632875</v>
      </c>
      <c r="M27" s="14">
        <f>Исходник!M27*1000</f>
        <v>170827.11743320973</v>
      </c>
      <c r="N27" s="14">
        <f>Исходник!N27*1000</f>
        <v>213.99687079081926</v>
      </c>
      <c r="O27" s="14">
        <f>Исходник!O27*1000</f>
        <v>31279.663728260268</v>
      </c>
    </row>
    <row r="28" spans="1:15" ht="12.75">
      <c r="A28" s="3" t="s">
        <v>23</v>
      </c>
      <c r="D28" s="14">
        <f>Исходник!D28*1000</f>
        <v>297788.28093588713</v>
      </c>
      <c r="E28" s="14">
        <f>Исходник!E28*1000</f>
        <v>253423.00982196257</v>
      </c>
      <c r="F28" s="14">
        <f>Исходник!F28*1000</f>
        <v>146.25178851178842</v>
      </c>
      <c r="G28" s="24">
        <f>Исходник!G28*1000</f>
        <v>45773.894393525974</v>
      </c>
      <c r="H28" s="27">
        <f>Исходник!H28*1000</f>
        <v>418624.85150234983</v>
      </c>
      <c r="I28" s="14">
        <f>Исходник!I28*1000</f>
        <v>288983.0875429717</v>
      </c>
      <c r="J28" s="14">
        <f>Исходник!J28*1000</f>
        <v>93695.16365444503</v>
      </c>
      <c r="K28" s="24">
        <f>Исходник!K28*1000</f>
        <v>37158.51682391265</v>
      </c>
      <c r="L28" s="22">
        <f>Исходник!L28*1000</f>
        <v>257192.96306754352</v>
      </c>
      <c r="M28" s="14">
        <f>Исходник!M28*1000</f>
        <v>216818.27646872634</v>
      </c>
      <c r="N28" s="14">
        <f>Исходник!N28*1000</f>
        <v>271.61046437903565</v>
      </c>
      <c r="O28" s="14">
        <f>Исходник!O28*1000</f>
        <v>39700.973007019</v>
      </c>
    </row>
    <row r="29" spans="1:15" ht="12.75">
      <c r="A29" s="3" t="s">
        <v>24</v>
      </c>
      <c r="D29" s="14">
        <f>Исходник!D29*1000</f>
        <v>146037.23668263888</v>
      </c>
      <c r="E29" s="14">
        <f>Исходник!E29*1000</f>
        <v>124280.23006776624</v>
      </c>
      <c r="F29" s="14">
        <f>Исходник!F29*1000</f>
        <v>71.7227924048282</v>
      </c>
      <c r="G29" s="24">
        <f>Исходник!G29*1000</f>
        <v>22447.804287075563</v>
      </c>
      <c r="H29" s="27">
        <f>Исходник!H29*1000</f>
        <v>205296.24714562003</v>
      </c>
      <c r="I29" s="14">
        <f>Исходник!I29*1000</f>
        <v>141719.11473534018</v>
      </c>
      <c r="J29" s="14">
        <f>Исходник!J29*1000</f>
        <v>45948.69464849315</v>
      </c>
      <c r="K29" s="24">
        <f>Исходник!K29*1000</f>
        <v>18222.769207488942</v>
      </c>
      <c r="L29" s="22">
        <f>Исходник!L29*1000</f>
        <v>126129.03873369868</v>
      </c>
      <c r="M29" s="14">
        <f>Исходник!M29*1000</f>
        <v>106329.0397401578</v>
      </c>
      <c r="N29" s="14">
        <f>Исходник!N29*1000</f>
        <v>133.19947160896666</v>
      </c>
      <c r="O29" s="14">
        <f>Исходник!O29*1000</f>
        <v>19469.60563167811</v>
      </c>
    </row>
    <row r="30" spans="1:15" ht="12.75">
      <c r="A30" s="3" t="s">
        <v>25</v>
      </c>
      <c r="D30" s="14">
        <f>Исходник!D30*1000</f>
        <v>74601.12245552061</v>
      </c>
      <c r="E30" s="14">
        <f>Исходник!E30*1000</f>
        <v>63486.85357717336</v>
      </c>
      <c r="F30" s="14">
        <f>Исходник!F30*1000</f>
        <v>36.63860629376425</v>
      </c>
      <c r="G30" s="24">
        <f>Исходник!G30*1000</f>
        <v>11467.153409078215</v>
      </c>
      <c r="H30" s="27">
        <f>Исходник!H30*1000</f>
        <v>104872.77642928678</v>
      </c>
      <c r="I30" s="14">
        <f>Исходник!I30*1000</f>
        <v>72395.26899317147</v>
      </c>
      <c r="J30" s="14">
        <f>Исходник!J30*1000</f>
        <v>23472.261417769394</v>
      </c>
      <c r="K30" s="24">
        <f>Исходник!K30*1000</f>
        <v>9308.852098323665</v>
      </c>
      <c r="L30" s="22">
        <f>Исходник!L30*1000</f>
        <v>64431.292165694314</v>
      </c>
      <c r="M30" s="14">
        <f>Исходник!M30*1000</f>
        <v>54316.7338305055</v>
      </c>
      <c r="N30" s="14">
        <f>Исходник!N30*1000</f>
        <v>68.0431259741336</v>
      </c>
      <c r="O30" s="14">
        <f>Исходник!O30*1000</f>
        <v>9945.781410846035</v>
      </c>
    </row>
    <row r="31" spans="1:15" ht="12.75">
      <c r="A31" s="3" t="s">
        <v>26</v>
      </c>
      <c r="D31" s="14">
        <f>Исходник!D31*1000</f>
        <v>114054.14543933238</v>
      </c>
      <c r="E31" s="14">
        <f>Исходник!E31*1000</f>
        <v>97062.06278188094</v>
      </c>
      <c r="F31" s="14">
        <f>Исходник!F31*1000</f>
        <v>56.01504097227144</v>
      </c>
      <c r="G31" s="24">
        <f>Исходник!G31*1000</f>
        <v>17531.591209957165</v>
      </c>
      <c r="H31" s="27">
        <f>Исходник!H31*1000</f>
        <v>160335.0526344167</v>
      </c>
      <c r="I31" s="14">
        <f>Исходник!I31*1000</f>
        <v>110681.71988685323</v>
      </c>
      <c r="J31" s="14">
        <f>Исходник!J31*1000</f>
        <v>35885.63589145018</v>
      </c>
      <c r="K31" s="24">
        <f>Исходник!K31*1000</f>
        <v>14231.865904275992</v>
      </c>
      <c r="L31" s="22">
        <f>Исходник!L31*1000</f>
        <v>98505.97049517187</v>
      </c>
      <c r="M31" s="14">
        <f>Исходник!M31*1000</f>
        <v>83042.29824139243</v>
      </c>
      <c r="N31" s="14">
        <f>Исходник!N31*1000</f>
        <v>104.02793323421841</v>
      </c>
      <c r="O31" s="14">
        <f>Исходник!O31*1000</f>
        <v>15205.637156689963</v>
      </c>
    </row>
    <row r="32" spans="1:15" ht="12.75">
      <c r="A32" s="3" t="s">
        <v>27</v>
      </c>
      <c r="D32" s="14">
        <f>Исходник!D32*1000</f>
        <v>210522.85622112543</v>
      </c>
      <c r="E32" s="14">
        <f>Исходник!E32*1000</f>
        <v>179158.6146110305</v>
      </c>
      <c r="F32" s="14">
        <f>Исходник!F32*1000</f>
        <v>103.39340469740824</v>
      </c>
      <c r="G32" s="24">
        <f>Исходник!G32*1000</f>
        <v>32360.074606710077</v>
      </c>
      <c r="H32" s="27">
        <f>Исходник!H32*1000</f>
        <v>295948.8504599458</v>
      </c>
      <c r="I32" s="14">
        <f>Исходник!I32*1000</f>
        <v>204297.98243888607</v>
      </c>
      <c r="J32" s="14">
        <f>Исходник!J32*1000</f>
        <v>66238.24619507533</v>
      </c>
      <c r="K32" s="24">
        <f>Исходник!K32*1000</f>
        <v>26269.392032908912</v>
      </c>
      <c r="L32" s="22">
        <f>Исходник!L32*1000</f>
        <v>181823.80117440195</v>
      </c>
      <c r="M32" s="14">
        <f>Исходник!M32*1000</f>
        <v>153280.72246390776</v>
      </c>
      <c r="N32" s="14">
        <f>Исходник!N32*1000</f>
        <v>192.0163230094725</v>
      </c>
      <c r="O32" s="14">
        <f>Исходник!O32*1000</f>
        <v>28066.793649260115</v>
      </c>
    </row>
    <row r="33" spans="1:15" ht="12.75">
      <c r="A33" s="3" t="s">
        <v>28</v>
      </c>
      <c r="D33" s="14">
        <f>Исходник!D33*1000</f>
        <v>145924.8105810005</v>
      </c>
      <c r="E33" s="14">
        <f>Исходник!E33*1000</f>
        <v>124184.55349859365</v>
      </c>
      <c r="F33" s="14">
        <f>Исходник!F33*1000</f>
        <v>71.66757693970531</v>
      </c>
      <c r="G33" s="24">
        <f>Исходник!G33*1000</f>
        <v>22430.522947167567</v>
      </c>
      <c r="H33" s="27">
        <f>Исходник!H33*1000</f>
        <v>205138.20076462935</v>
      </c>
      <c r="I33" s="14">
        <f>Исходник!I33*1000</f>
        <v>141610.01292021916</v>
      </c>
      <c r="J33" s="14">
        <f>Исходник!J33*1000</f>
        <v>45913.32125515835</v>
      </c>
      <c r="K33" s="24">
        <f>Исходник!K33*1000</f>
        <v>18208.740491597076</v>
      </c>
      <c r="L33" s="22">
        <f>Исходник!L33*1000</f>
        <v>126031.9388675937</v>
      </c>
      <c r="M33" s="14">
        <f>Исходник!M33*1000</f>
        <v>106247.18281311313</v>
      </c>
      <c r="N33" s="14">
        <f>Исходник!N33*1000</f>
        <v>133.09692860230987</v>
      </c>
      <c r="O33" s="14">
        <f>Исходник!O33*1000</f>
        <v>19454.617044442904</v>
      </c>
    </row>
    <row r="34" spans="1:15" ht="12.75">
      <c r="A34" s="3" t="s">
        <v>29</v>
      </c>
      <c r="D34" s="14">
        <f>Исходник!D34*1000</f>
        <v>64788.743078347055</v>
      </c>
      <c r="E34" s="14">
        <f>Исходник!E34*1000</f>
        <v>55136.34795128658</v>
      </c>
      <c r="F34" s="14">
        <f>Исходник!F34*1000</f>
        <v>31.8194843694304</v>
      </c>
      <c r="G34" s="24">
        <f>Исходник!G34*1000</f>
        <v>9958.864312044692</v>
      </c>
      <c r="H34" s="27">
        <f>Исходник!H34*1000</f>
        <v>91078.72836687032</v>
      </c>
      <c r="I34" s="14">
        <f>Исходник!I34*1000</f>
        <v>62873.02829368237</v>
      </c>
      <c r="J34" s="14">
        <f>Исходник!J34*1000</f>
        <v>20384.925379244374</v>
      </c>
      <c r="K34" s="24">
        <f>Исходник!K34*1000</f>
        <v>8084.447084723358</v>
      </c>
      <c r="L34" s="22">
        <f>Исходник!L34*1000</f>
        <v>55956.56334551801</v>
      </c>
      <c r="M34" s="14">
        <f>Исходник!M34*1000</f>
        <v>47172.38557768057</v>
      </c>
      <c r="N34" s="14">
        <f>Исходник!N34*1000</f>
        <v>59.093328114656465</v>
      </c>
      <c r="O34" s="14">
        <f>Исходник!O34*1000</f>
        <v>8637.600284431364</v>
      </c>
    </row>
    <row r="35" spans="1:15" ht="12.75">
      <c r="A35" s="19"/>
      <c r="B35" s="20"/>
      <c r="C35" s="20"/>
      <c r="D35" s="20"/>
      <c r="E35" s="20"/>
      <c r="F35" s="20"/>
      <c r="G35" s="26"/>
      <c r="H35" s="29"/>
      <c r="I35" s="20"/>
      <c r="J35" s="20"/>
      <c r="K35" s="26"/>
      <c r="L35" s="20"/>
      <c r="M35" s="20"/>
      <c r="N35" s="20"/>
      <c r="O35" s="21"/>
    </row>
    <row r="36" spans="1:15" ht="12.75">
      <c r="A36" s="4" t="s">
        <v>30</v>
      </c>
      <c r="D36" s="14">
        <f>Исходник!D36*1000</f>
        <v>197693.92264796476</v>
      </c>
      <c r="E36" s="14">
        <f>Исходник!E36*1000</f>
        <v>165444.83883142332</v>
      </c>
      <c r="F36" s="14">
        <f>Исходник!F36*1000</f>
        <v>577.096389272453</v>
      </c>
      <c r="G36" s="24">
        <f>Исходник!G36*1000</f>
        <v>32524.829173586746</v>
      </c>
      <c r="H36" s="27">
        <f>Исходник!H36*1000</f>
        <v>277933.82122856716</v>
      </c>
      <c r="I36" s="14">
        <f>Исходник!I36*1000</f>
        <v>196038.85289285335</v>
      </c>
      <c r="J36" s="14">
        <f>Исходник!J36*1000</f>
        <v>53701.585922298276</v>
      </c>
      <c r="K36" s="24">
        <f>Исходник!K36*1000</f>
        <v>29837.230156318332</v>
      </c>
      <c r="L36" s="22">
        <f>Исходник!L36*1000</f>
        <v>170727.99579498378</v>
      </c>
      <c r="M36" s="14">
        <f>Исходник!M36*1000</f>
        <v>142179.1583707544</v>
      </c>
      <c r="N36" s="14">
        <f>Исходник!N36*1000</f>
        <v>505.9475193621508</v>
      </c>
      <c r="O36" s="14">
        <f>Исходник!O36*1000</f>
        <v>28014.981045936238</v>
      </c>
    </row>
    <row r="37" spans="1:15" ht="12.75">
      <c r="A37" s="4" t="s">
        <v>31</v>
      </c>
      <c r="D37" s="14">
        <f>Исходник!D37*1000</f>
        <v>260875.38684209925</v>
      </c>
      <c r="E37" s="14">
        <f>Исходник!E37*1000</f>
        <v>218319.74272690495</v>
      </c>
      <c r="F37" s="14">
        <f>Исходник!F37*1000</f>
        <v>761.5319772106299</v>
      </c>
      <c r="G37" s="24">
        <f>Исходник!G37*1000</f>
        <v>42919.5155773292</v>
      </c>
      <c r="H37" s="27">
        <f>Исходник!H37*1000</f>
        <v>366759.34271696117</v>
      </c>
      <c r="I37" s="14">
        <f>Исходник!I37*1000</f>
        <v>258691.3694639617</v>
      </c>
      <c r="J37" s="14">
        <f>Исходник!J37*1000</f>
        <v>70864.20166016175</v>
      </c>
      <c r="K37" s="24">
        <f>Исходник!K37*1000</f>
        <v>39372.98048957717</v>
      </c>
      <c r="L37" s="22">
        <f>Исходник!L37*1000</f>
        <v>225291.35620978693</v>
      </c>
      <c r="M37" s="14">
        <f>Исходник!M37*1000</f>
        <v>187618.52890593396</v>
      </c>
      <c r="N37" s="14">
        <f>Исходник!N37*1000</f>
        <v>667.6444731709632</v>
      </c>
      <c r="O37" s="14">
        <f>Исходник!O37*1000</f>
        <v>36968.35451409833</v>
      </c>
    </row>
    <row r="38" spans="1:15" ht="12.75">
      <c r="A38" s="4" t="s">
        <v>32</v>
      </c>
      <c r="D38" s="14">
        <f>Исходник!D38*1000</f>
        <v>165865.82559753163</v>
      </c>
      <c r="E38" s="14">
        <f>Исходник!E38*1000</f>
        <v>138808.74240373162</v>
      </c>
      <c r="F38" s="14">
        <f>Исходник!F38*1000</f>
        <v>484.1856935909981</v>
      </c>
      <c r="G38" s="24">
        <f>Исходник!G38*1000</f>
        <v>27288.434419413785</v>
      </c>
      <c r="H38" s="27">
        <f>Исходник!H38*1000</f>
        <v>233187.3539766987</v>
      </c>
      <c r="I38" s="14">
        <f>Исходник!I38*1000</f>
        <v>164477.21684478864</v>
      </c>
      <c r="J38" s="14">
        <f>Исходник!J38*1000</f>
        <v>45055.80022689931</v>
      </c>
      <c r="K38" s="24">
        <f>Исходник!K38*1000</f>
        <v>25033.530354061477</v>
      </c>
      <c r="L38" s="22">
        <f>Исходник!L38*1000</f>
        <v>143241.32778513827</v>
      </c>
      <c r="M38" s="14">
        <f>Исходник!M38*1000</f>
        <v>119288.76300320686</v>
      </c>
      <c r="N38" s="14">
        <f>Исходник!N38*1000</f>
        <v>424.49156698388873</v>
      </c>
      <c r="O38" s="14">
        <f>Исходник!O38*1000</f>
        <v>23504.657594143053</v>
      </c>
    </row>
    <row r="39" spans="1:15" ht="12.75">
      <c r="A39" s="4" t="s">
        <v>33</v>
      </c>
      <c r="D39" s="14">
        <f>Исходник!D39*1000</f>
        <v>273746.7840156885</v>
      </c>
      <c r="E39" s="14">
        <f>Исходник!E39*1000</f>
        <v>229091.4761337621</v>
      </c>
      <c r="F39" s="14">
        <f>Исходник!F39*1000</f>
        <v>799.1053974467045</v>
      </c>
      <c r="G39" s="24">
        <f>Исходник!G39*1000</f>
        <v>45037.13249083369</v>
      </c>
      <c r="H39" s="27">
        <f>Исходник!H39*1000</f>
        <v>384854.9753650954</v>
      </c>
      <c r="I39" s="14">
        <f>Исходник!I39*1000</f>
        <v>271455.00884771754</v>
      </c>
      <c r="J39" s="14">
        <f>Исходник!J39*1000</f>
        <v>74360.58855966388</v>
      </c>
      <c r="K39" s="24">
        <f>Исходник!K39*1000</f>
        <v>41315.61400485039</v>
      </c>
      <c r="L39" s="22">
        <f>Исходник!L39*1000</f>
        <v>236407.06383040626</v>
      </c>
      <c r="M39" s="14">
        <f>Исходник!M39*1000</f>
        <v>196875.4873024518</v>
      </c>
      <c r="N39" s="14">
        <f>Исходник!N39*1000</f>
        <v>700.585553925878</v>
      </c>
      <c r="O39" s="14">
        <f>Исходник!O39*1000</f>
        <v>38792.34557575038</v>
      </c>
    </row>
    <row r="40" spans="1:15" ht="12.75">
      <c r="A40" s="4" t="s">
        <v>34</v>
      </c>
      <c r="D40" s="14">
        <f>Исходник!D40*1000</f>
        <v>180227.81816279347</v>
      </c>
      <c r="E40" s="14">
        <f>Исходник!E40*1000</f>
        <v>150827.91584837524</v>
      </c>
      <c r="F40" s="14">
        <f>Исходник!F40*1000</f>
        <v>526.1103716041375</v>
      </c>
      <c r="G40" s="24">
        <f>Исходник!G40*1000</f>
        <v>29651.285783384494</v>
      </c>
      <c r="H40" s="27">
        <f>Исходник!H40*1000</f>
        <v>253378.5840390791</v>
      </c>
      <c r="I40" s="14">
        <f>Исходник!I40*1000</f>
        <v>178718.97253478633</v>
      </c>
      <c r="J40" s="14">
        <f>Исходник!J40*1000</f>
        <v>48957.09252475214</v>
      </c>
      <c r="K40" s="24">
        <f>Исходник!K40*1000</f>
        <v>27201.134051399822</v>
      </c>
      <c r="L40" s="22">
        <f>Исходник!L40*1000</f>
        <v>155644.3099984858</v>
      </c>
      <c r="M40" s="14">
        <f>Исходник!M40*1000</f>
        <v>129617.74018219745</v>
      </c>
      <c r="N40" s="14">
        <f>Исходник!N40*1000</f>
        <v>461.24744907760004</v>
      </c>
      <c r="O40" s="14">
        <f>Исходник!O40*1000</f>
        <v>25539.879234285007</v>
      </c>
    </row>
    <row r="41" spans="1:15" ht="12.75">
      <c r="A41" s="4" t="s">
        <v>35</v>
      </c>
      <c r="D41" s="14">
        <f>Исходник!D41*1000</f>
        <v>146468.30509300836</v>
      </c>
      <c r="E41" s="14">
        <f>Исходник!E41*1000</f>
        <v>122575.46820584561</v>
      </c>
      <c r="F41" s="14">
        <f>Исходник!F41*1000</f>
        <v>427.56160067979397</v>
      </c>
      <c r="G41" s="24">
        <f>Исходник!G41*1000</f>
        <v>24097.132267327823</v>
      </c>
      <c r="H41" s="27">
        <f>Исходник!H41*1000</f>
        <v>205916.77871586056</v>
      </c>
      <c r="I41" s="14">
        <f>Исходник!I41*1000</f>
        <v>145242.09005010317</v>
      </c>
      <c r="J41" s="14">
        <f>Исходник!J41*1000</f>
        <v>39786.6568961348</v>
      </c>
      <c r="K41" s="24">
        <f>Исходник!K41*1000</f>
        <v>22105.932600912623</v>
      </c>
      <c r="L41" s="22">
        <f>Исходник!L41*1000</f>
        <v>126489.67576280207</v>
      </c>
      <c r="M41" s="14">
        <f>Исходник!M41*1000</f>
        <v>105338.29298939856</v>
      </c>
      <c r="N41" s="14">
        <f>Исходник!N41*1000</f>
        <v>374.848526623381</v>
      </c>
      <c r="O41" s="14">
        <f>Исходник!O41*1000</f>
        <v>20755.85701396511</v>
      </c>
    </row>
    <row r="42" spans="1:15" ht="12.75">
      <c r="A42" s="4" t="s">
        <v>36</v>
      </c>
      <c r="D42" s="14">
        <f>Исходник!D42*1000</f>
        <v>88489.0894601423</v>
      </c>
      <c r="E42" s="14">
        <f>Исходник!E42*1000</f>
        <v>74054.18916261947</v>
      </c>
      <c r="F42" s="14">
        <f>Исходник!F42*1000</f>
        <v>258.31210860432054</v>
      </c>
      <c r="G42" s="24">
        <f>Исходник!G42*1000</f>
        <v>14558.325718198264</v>
      </c>
      <c r="H42" s="27">
        <f>Исходник!H42*1000</f>
        <v>124404.99152059833</v>
      </c>
      <c r="I42" s="14">
        <f>Исходник!I42*1000</f>
        <v>87748.26944068413</v>
      </c>
      <c r="J42" s="14">
        <f>Исходник!J42*1000</f>
        <v>24037.18018834451</v>
      </c>
      <c r="K42" s="24">
        <f>Исходник!K42*1000</f>
        <v>13355.338865154992</v>
      </c>
      <c r="L42" s="22">
        <f>Исходник!L42*1000</f>
        <v>76418.96468489467</v>
      </c>
      <c r="M42" s="14">
        <f>Исходник!M42*1000</f>
        <v>63640.31881162609</v>
      </c>
      <c r="N42" s="14">
        <f>Исходник!N42*1000</f>
        <v>226.46541028323995</v>
      </c>
      <c r="O42" s="14">
        <f>Исходник!O42*1000</f>
        <v>12539.688275660626</v>
      </c>
    </row>
    <row r="43" spans="1:15" ht="12.75">
      <c r="A43" s="4" t="s">
        <v>37</v>
      </c>
      <c r="D43" s="14">
        <f>Исходник!D43*1000</f>
        <v>242194.19985755507</v>
      </c>
      <c r="E43" s="14">
        <f>Исходник!E43*1000</f>
        <v>202685.94919172765</v>
      </c>
      <c r="F43" s="14">
        <f>Исходник!F43*1000</f>
        <v>706.9989626813893</v>
      </c>
      <c r="G43" s="24">
        <f>Исходник!G43*1000</f>
        <v>39846.065431296665</v>
      </c>
      <c r="H43" s="27">
        <f>Исходник!H43*1000</f>
        <v>340495.846023917</v>
      </c>
      <c r="I43" s="14">
        <f>Исходник!I43*1000</f>
        <v>240166.57913113828</v>
      </c>
      <c r="J43" s="14">
        <f>Исходник!J43*1000</f>
        <v>65789.64319855723</v>
      </c>
      <c r="K43" s="24">
        <f>Исходник!K43*1000</f>
        <v>36553.496368946806</v>
      </c>
      <c r="L43" s="22">
        <f>Исходник!L43*1000</f>
        <v>209158.3280912546</v>
      </c>
      <c r="M43" s="14">
        <f>Исходник!M43*1000</f>
        <v>174183.23758664093</v>
      </c>
      <c r="N43" s="14">
        <f>Исходник!N43*1000</f>
        <v>619.8347070083414</v>
      </c>
      <c r="O43" s="14">
        <f>Исходник!O43*1000</f>
        <v>34321.06474273022</v>
      </c>
    </row>
    <row r="44" spans="1:15" ht="12.75">
      <c r="A44" s="4" t="s">
        <v>39</v>
      </c>
      <c r="D44" s="14">
        <f>Исходник!D44*1000</f>
        <v>370036.4205444792</v>
      </c>
      <c r="E44" s="14">
        <f>Исходник!E44*1000</f>
        <v>309673.7377595274</v>
      </c>
      <c r="F44" s="14">
        <f>Исходник!F44*1000</f>
        <v>1080.188401015171</v>
      </c>
      <c r="G44" s="24">
        <f>Исходник!G44*1000</f>
        <v>60878.81309151914</v>
      </c>
      <c r="H44" s="27">
        <f>Исходник!H44*1000</f>
        <v>520226.5956288716</v>
      </c>
      <c r="I44" s="14">
        <f>Исходник!I44*1000</f>
        <v>366938.5201147152</v>
      </c>
      <c r="J44" s="14">
        <f>Исходник!J44*1000</f>
        <v>100516.70969994596</v>
      </c>
      <c r="K44" s="24">
        <f>Исходник!K44*1000</f>
        <v>55848.26128249972</v>
      </c>
      <c r="L44" s="22">
        <f>Исходник!L44*1000</f>
        <v>319562.5621896631</v>
      </c>
      <c r="M44" s="14">
        <f>Исходник!M44*1000</f>
        <v>266125.8683870938</v>
      </c>
      <c r="N44" s="14">
        <f>Исходник!N44*1000</f>
        <v>947.0144885612458</v>
      </c>
      <c r="O44" s="14">
        <f>Исходник!O44*1000</f>
        <v>52437.44050908182</v>
      </c>
    </row>
    <row r="45" spans="1:15" ht="12.75">
      <c r="A45" s="4" t="s">
        <v>40</v>
      </c>
      <c r="D45" s="14">
        <f>Исходник!D45*1000</f>
        <v>205990.3929227525</v>
      </c>
      <c r="E45" s="14">
        <f>Исходник!E45*1000</f>
        <v>172387.93636875207</v>
      </c>
      <c r="F45" s="14">
        <f>Исходник!F45*1000</f>
        <v>601.3149538856508</v>
      </c>
      <c r="G45" s="24">
        <f>Исходник!G45*1000</f>
        <v>33889.77390641862</v>
      </c>
      <c r="H45" s="27">
        <f>Исходник!H45*1000</f>
        <v>289597.658210987</v>
      </c>
      <c r="I45" s="14">
        <f>Исходник!I45*1000</f>
        <v>204265.86611584068</v>
      </c>
      <c r="J45" s="14">
        <f>Исходник!J45*1000</f>
        <v>55955.23947596199</v>
      </c>
      <c r="K45" s="24">
        <f>Исходник!K45*1000</f>
        <v>31089.386468248555</v>
      </c>
      <c r="L45" s="22">
        <f>Исходник!L45*1000</f>
        <v>177892.80755659484</v>
      </c>
      <c r="M45" s="14">
        <f>Исходник!M45*1000</f>
        <v>148145.88281689628</v>
      </c>
      <c r="N45" s="14">
        <f>Исходник!N45*1000</f>
        <v>527.1802335435843</v>
      </c>
      <c r="O45" s="14">
        <f>Исходник!O45*1000</f>
        <v>29190.664417398464</v>
      </c>
    </row>
    <row r="46" spans="1:15" ht="12.75">
      <c r="A46" s="4" t="s">
        <v>41</v>
      </c>
      <c r="D46" s="14">
        <f>Исходник!D46*1000</f>
        <v>369147.71485598444</v>
      </c>
      <c r="E46" s="14">
        <f>Исходник!E46*1000</f>
        <v>308930.0033673306</v>
      </c>
      <c r="F46" s="14">
        <f>Исходник!F46*1000</f>
        <v>1077.5941440087504</v>
      </c>
      <c r="G46" s="24">
        <f>Исходник!G46*1000</f>
        <v>60732.60222010375</v>
      </c>
      <c r="H46" s="27">
        <f>Исходник!H46*1000</f>
        <v>518977.1825733637</v>
      </c>
      <c r="I46" s="14">
        <f>Исходник!I46*1000</f>
        <v>366057.25456341094</v>
      </c>
      <c r="J46" s="14">
        <f>Исходник!J46*1000</f>
        <v>100275.30164728004</v>
      </c>
      <c r="K46" s="24">
        <f>Исходник!K46*1000</f>
        <v>55714.1321407756</v>
      </c>
      <c r="L46" s="22">
        <f>Исходник!L46*1000</f>
        <v>318795.07809598924</v>
      </c>
      <c r="M46" s="14">
        <f>Исходник!M46*1000</f>
        <v>265486.7216437997</v>
      </c>
      <c r="N46" s="14">
        <f>Исходник!N46*1000</f>
        <v>944.7400714597266</v>
      </c>
      <c r="O46" s="14">
        <f>Исходник!O46*1000</f>
        <v>52311.50303621913</v>
      </c>
    </row>
    <row r="47" spans="1:15" ht="12.75">
      <c r="A47" s="19"/>
      <c r="B47" s="20"/>
      <c r="C47" s="20"/>
      <c r="D47" s="20"/>
      <c r="E47" s="20"/>
      <c r="F47" s="20"/>
      <c r="G47" s="26"/>
      <c r="H47" s="29"/>
      <c r="I47" s="20"/>
      <c r="J47" s="20"/>
      <c r="K47" s="26"/>
      <c r="L47" s="20"/>
      <c r="M47" s="20"/>
      <c r="N47" s="20"/>
      <c r="O47" s="21"/>
    </row>
    <row r="48" spans="1:15" ht="12.75">
      <c r="A48" s="4" t="s">
        <v>42</v>
      </c>
      <c r="D48" s="14">
        <f>Исходник!D48*1000</f>
        <v>655748.4950295759</v>
      </c>
      <c r="E48" s="14">
        <f>Исходник!E48*1000</f>
        <v>560258.2121756907</v>
      </c>
      <c r="F48" s="14">
        <f>Исходник!F48*1000</f>
        <v>545.7819945117366</v>
      </c>
      <c r="G48" s="24">
        <f>Исходник!G48*1000</f>
        <v>94711.43745341444</v>
      </c>
      <c r="H48" s="27">
        <f>Исходник!H48*1000</f>
        <v>921547.0214802597</v>
      </c>
      <c r="I48" s="14">
        <f>Исходник!I48*1000</f>
        <v>654054.7463753506</v>
      </c>
      <c r="J48" s="14">
        <f>Исходник!J48*1000</f>
        <v>169400.33524892852</v>
      </c>
      <c r="K48" s="24">
        <f>Исходник!K48*1000</f>
        <v>95400.53564909373</v>
      </c>
      <c r="L48" s="22">
        <f>Исходник!L48*1000</f>
        <v>566970.496441422</v>
      </c>
      <c r="M48" s="14">
        <f>Исходник!M48*1000</f>
        <v>479092.63270615967</v>
      </c>
      <c r="N48" s="14">
        <f>Исходник!N48*1000</f>
        <v>701.7197072293757</v>
      </c>
      <c r="O48" s="14">
        <f>Исходник!O48*1000</f>
        <v>82629.42408944384</v>
      </c>
    </row>
    <row r="49" spans="1:15" ht="12.75">
      <c r="A49" s="4" t="s">
        <v>43</v>
      </c>
      <c r="D49" s="14">
        <f>Исходник!D49*1000</f>
        <v>218601.28308217923</v>
      </c>
      <c r="E49" s="14">
        <f>Исходник!E49*1000</f>
        <v>186768.50189859752</v>
      </c>
      <c r="F49" s="14">
        <f>Исходник!F49*1000</f>
        <v>181.94268867980463</v>
      </c>
      <c r="G49" s="24">
        <f>Исходник!G49*1000</f>
        <v>31573.144134993647</v>
      </c>
      <c r="H49" s="27">
        <f>Исходник!H49*1000</f>
        <v>307208.27091956866</v>
      </c>
      <c r="I49" s="14">
        <f>Исходник!I49*1000</f>
        <v>218036.6525388554</v>
      </c>
      <c r="J49" s="14">
        <f>Исходник!J49*1000</f>
        <v>56471.54499118888</v>
      </c>
      <c r="K49" s="24">
        <f>Исходник!K49*1000</f>
        <v>31802.86292335063</v>
      </c>
      <c r="L49" s="22">
        <f>Исходник!L49*1000</f>
        <v>189006.11885696359</v>
      </c>
      <c r="M49" s="14">
        <f>Исходник!M49*1000</f>
        <v>159711.02491064375</v>
      </c>
      <c r="N49" s="14">
        <f>Исходник!N49*1000</f>
        <v>233.92631401689167</v>
      </c>
      <c r="O49" s="14">
        <f>Исходник!O49*1000</f>
        <v>27545.466384149724</v>
      </c>
    </row>
    <row r="50" spans="1:15" ht="12.75">
      <c r="A50" s="4" t="s">
        <v>44</v>
      </c>
      <c r="D50" s="14">
        <f>Исходник!D50*1000</f>
        <v>517352.4802053711</v>
      </c>
      <c r="E50" s="14">
        <f>Исходник!E50*1000</f>
        <v>442015.46449824126</v>
      </c>
      <c r="F50" s="14">
        <f>Исходник!F50*1000</f>
        <v>430.59445908350267</v>
      </c>
      <c r="G50" s="24">
        <f>Исходник!G50*1000</f>
        <v>74722.54597874427</v>
      </c>
      <c r="H50" s="27">
        <f>Исходник!H50*1000</f>
        <v>727054.1080954848</v>
      </c>
      <c r="I50" s="14">
        <f>Исходник!I50*1000</f>
        <v>516016.197966449</v>
      </c>
      <c r="J50" s="14">
        <f>Исходник!J50*1000</f>
        <v>133648.3183002986</v>
      </c>
      <c r="K50" s="24">
        <f>Исходник!K50*1000</f>
        <v>75266.20969027691</v>
      </c>
      <c r="L50" s="22">
        <f>Исходник!L50*1000</f>
        <v>447311.1181505809</v>
      </c>
      <c r="M50" s="14">
        <f>Исходник!M50*1000</f>
        <v>377979.917083109</v>
      </c>
      <c r="N50" s="14">
        <f>Исходник!N50*1000</f>
        <v>553.621447393075</v>
      </c>
      <c r="O50" s="14">
        <f>Исходник!O50*1000</f>
        <v>65190.446969591816</v>
      </c>
    </row>
    <row r="51" spans="1:15" ht="12.75">
      <c r="A51" s="4" t="s">
        <v>45</v>
      </c>
      <c r="D51" s="14">
        <f>Исходник!D51*1000</f>
        <v>428761.796107626</v>
      </c>
      <c r="E51" s="14">
        <f>Исходник!E51*1000</f>
        <v>366325.38108327973</v>
      </c>
      <c r="F51" s="14">
        <f>Исходник!F51*1000</f>
        <v>356.86009197703186</v>
      </c>
      <c r="G51" s="24">
        <f>Исходник!G51*1000</f>
        <v>61927.16619598114</v>
      </c>
      <c r="H51" s="27">
        <f>Исходник!H51*1000</f>
        <v>602554.4231095613</v>
      </c>
      <c r="I51" s="14">
        <f>Исходник!I51*1000</f>
        <v>427654.3368901897</v>
      </c>
      <c r="J51" s="14">
        <f>Исходник!J51*1000</f>
        <v>110762.57521458539</v>
      </c>
      <c r="K51" s="24">
        <f>Исходник!K51*1000</f>
        <v>62377.73372654123</v>
      </c>
      <c r="L51" s="22">
        <f>Исходник!L51*1000</f>
        <v>370714.21472845663</v>
      </c>
      <c r="M51" s="14">
        <f>Исходник!M51*1000</f>
        <v>313255.1874049812</v>
      </c>
      <c r="N51" s="14">
        <f>Исходник!N51*1000</f>
        <v>458.8201182561838</v>
      </c>
      <c r="O51" s="14">
        <f>Исходник!O51*1000</f>
        <v>54027.329917594056</v>
      </c>
    </row>
    <row r="52" spans="1:15" ht="12.75">
      <c r="A52" s="4" t="s">
        <v>46</v>
      </c>
      <c r="D52" s="14">
        <f>Исходник!D52*1000</f>
        <v>309223.61654841836</v>
      </c>
      <c r="E52" s="14">
        <f>Исходник!E52*1000</f>
        <v>264194.38532162306</v>
      </c>
      <c r="F52" s="14">
        <f>Исходник!F52*1000</f>
        <v>257.3680053696751</v>
      </c>
      <c r="G52" s="24">
        <f>Исходник!G52*1000</f>
        <v>44661.96024822478</v>
      </c>
      <c r="H52" s="27">
        <f>Исходник!H52*1000</f>
        <v>434563.1060711719</v>
      </c>
      <c r="I52" s="14">
        <f>Исходник!I52*1000</f>
        <v>308424.9153872973</v>
      </c>
      <c r="J52" s="14">
        <f>Исходник!J52*1000</f>
        <v>79882.12661902582</v>
      </c>
      <c r="K52" s="24">
        <f>Исходник!K52*1000</f>
        <v>44986.910191442454</v>
      </c>
      <c r="L52" s="22">
        <f>Исходник!L52*1000</f>
        <v>267359.6183822905</v>
      </c>
      <c r="M52" s="14">
        <f>Исходник!M52*1000</f>
        <v>225920.08623736145</v>
      </c>
      <c r="N52" s="14">
        <f>Исходник!N52*1000</f>
        <v>330.9017211895823</v>
      </c>
      <c r="O52" s="14">
        <f>Исходник!O52*1000</f>
        <v>38964.58709996493</v>
      </c>
    </row>
    <row r="53" spans="1:15" ht="12.75">
      <c r="A53" s="4" t="s">
        <v>38</v>
      </c>
      <c r="D53" s="14">
        <f>Исходник!D53*1000</f>
        <v>393429.3490268294</v>
      </c>
      <c r="E53" s="14">
        <f>Исходник!E53*1000</f>
        <v>336138.0550225673</v>
      </c>
      <c r="F53" s="14">
        <f>Исходник!F53*1000</f>
        <v>327.452760378249</v>
      </c>
      <c r="G53" s="24">
        <f>Исходник!G53*1000</f>
        <v>56824.010219057374</v>
      </c>
      <c r="H53" s="27">
        <f>Исходник!H53*1000</f>
        <v>552900.4603239533</v>
      </c>
      <c r="I53" s="14">
        <f>Исходник!I53*1000</f>
        <v>392413.15084185783</v>
      </c>
      <c r="J53" s="14">
        <f>Исходник!J53*1000</f>
        <v>101635.09962597271</v>
      </c>
      <c r="K53" s="24">
        <f>Исходник!K53*1000</f>
        <v>57237.44838414145</v>
      </c>
      <c r="L53" s="22">
        <f>Исходник!L53*1000</f>
        <v>340165.22344028606</v>
      </c>
      <c r="M53" s="14">
        <f>Исходник!M53*1000</f>
        <v>287441.1516577449</v>
      </c>
      <c r="N53" s="14">
        <f>Исходник!N53*1000</f>
        <v>421.0106919148916</v>
      </c>
      <c r="O53" s="14">
        <f>Исходник!O53*1000</f>
        <v>49575.16605281035</v>
      </c>
    </row>
  </sheetData>
  <mergeCells count="9">
    <mergeCell ref="D1:G1"/>
    <mergeCell ref="H1:K1"/>
    <mergeCell ref="L1:O1"/>
    <mergeCell ref="D2:D3"/>
    <mergeCell ref="E2:G2"/>
    <mergeCell ref="H2:H3"/>
    <mergeCell ref="I2:K2"/>
    <mergeCell ref="L2:L3"/>
    <mergeCell ref="M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2012-07-26T05:54:32Z</dcterms:created>
  <dcterms:modified xsi:type="dcterms:W3CDTF">2013-02-21T05:41:40Z</dcterms:modified>
  <cp:category/>
  <cp:version/>
  <cp:contentType/>
  <cp:contentStatus/>
</cp:coreProperties>
</file>