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875" activeTab="0"/>
  </bookViews>
  <sheets>
    <sheet name="Форма для отчета" sheetId="1" r:id="rId1"/>
  </sheets>
  <definedNames>
    <definedName name="_xlfn.AVERAGEIF" hidden="1">#NAME?</definedName>
    <definedName name="_xlnm.Print_Titles" localSheetId="0">'Форма для отчета'!$1:$5</definedName>
  </definedNames>
  <calcPr fullCalcOnLoad="1"/>
</workbook>
</file>

<file path=xl/sharedStrings.xml><?xml version="1.0" encoding="utf-8"?>
<sst xmlns="http://schemas.openxmlformats.org/spreadsheetml/2006/main" count="236" uniqueCount="99">
  <si>
    <t>№ п/п</t>
  </si>
  <si>
    <t>Адрес</t>
  </si>
  <si>
    <t>Адрес строительный</t>
  </si>
  <si>
    <t>Вид ремонта</t>
  </si>
  <si>
    <t>Объем</t>
  </si>
  <si>
    <t>Сметная ст-ть, руб.</t>
  </si>
  <si>
    <t>Ед.изм.</t>
  </si>
  <si>
    <t>% выполнения</t>
  </si>
  <si>
    <t>Дата проведения работ</t>
  </si>
  <si>
    <t>Ген.подрядчик</t>
  </si>
  <si>
    <t>Суб.подрядчик</t>
  </si>
  <si>
    <t>Начало</t>
  </si>
  <si>
    <t>Окончание</t>
  </si>
  <si>
    <t>г. Набережные Челны</t>
  </si>
  <si>
    <t>Разработка и экспертиза ПСД</t>
  </si>
  <si>
    <t>технадзор</t>
  </si>
  <si>
    <t>шт.</t>
  </si>
  <si>
    <t>кв.м.</t>
  </si>
  <si>
    <t xml:space="preserve">Ремонт крыш </t>
  </si>
  <si>
    <t>ул. Ш.Усманова, д.108</t>
  </si>
  <si>
    <t>49/02</t>
  </si>
  <si>
    <t>ул. Ш.Усманова, д.120</t>
  </si>
  <si>
    <t>49/18</t>
  </si>
  <si>
    <t>ул. Ш.Усманова, д.129</t>
  </si>
  <si>
    <t>50/13</t>
  </si>
  <si>
    <t>пр. Сююмбике, д.85</t>
  </si>
  <si>
    <t>49/10</t>
  </si>
  <si>
    <t>Всего по УК:</t>
  </si>
  <si>
    <t xml:space="preserve">Заместитель Руководителя </t>
  </si>
  <si>
    <t xml:space="preserve">Исполнительного комитета </t>
  </si>
  <si>
    <t/>
  </si>
  <si>
    <t>ООО "АльСтрой+"</t>
  </si>
  <si>
    <t>ООО "Реммонтаж"</t>
  </si>
  <si>
    <t>пог.м.</t>
  </si>
  <si>
    <t>20.08.2012</t>
  </si>
  <si>
    <t>15.09.2012</t>
  </si>
  <si>
    <t>28.08.2012</t>
  </si>
  <si>
    <t>01.10.2012</t>
  </si>
  <si>
    <t>31.08.2012</t>
  </si>
  <si>
    <t>16.11.2012</t>
  </si>
  <si>
    <t>01.12.2012</t>
  </si>
  <si>
    <t>ООО "Электроснабсервис"</t>
  </si>
  <si>
    <t>ИТОГО:</t>
  </si>
  <si>
    <t>пр. Сююмбике, д.105</t>
  </si>
  <si>
    <t>51/04</t>
  </si>
  <si>
    <t>ООО "Баркат"</t>
  </si>
  <si>
    <t>Давлетшин Альберт Алмазович</t>
  </si>
  <si>
    <t>телефон</t>
  </si>
  <si>
    <t>8-917-927-21-47</t>
  </si>
  <si>
    <t>Бадер Андрей Валерьевич</t>
  </si>
  <si>
    <t>8-919-628-24-80</t>
  </si>
  <si>
    <t>Талипов Халил Салихзянович</t>
  </si>
  <si>
    <t>8-927-479-98-47</t>
  </si>
  <si>
    <t>8-919-623-63-36</t>
  </si>
  <si>
    <t>Ремонт водоотведения ниже отм.0.00</t>
  </si>
  <si>
    <t>Ремонт теплоснабжения с ИТП и ВП</t>
  </si>
  <si>
    <t>Дистационный съем показаний приборов учета</t>
  </si>
  <si>
    <t>Ремонт фасада</t>
  </si>
  <si>
    <t>ООО "Татстройтранс+"</t>
  </si>
  <si>
    <t>Хамитов Ракип Хатипович</t>
  </si>
  <si>
    <t>8-960-078-48-48</t>
  </si>
  <si>
    <t>пр. Чулман, д.114/35</t>
  </si>
  <si>
    <t>48/16</t>
  </si>
  <si>
    <t>ООО "Челнылифтмонтаж"</t>
  </si>
  <si>
    <t>Хамитов Альфир Задайханович</t>
  </si>
  <si>
    <t>8-909-312-17-17</t>
  </si>
  <si>
    <t>Ремонт/замена лифтов</t>
  </si>
  <si>
    <t>пр. Чулман, д.128</t>
  </si>
  <si>
    <t>50/14</t>
  </si>
  <si>
    <t>ООО "ПромАСК"</t>
  </si>
  <si>
    <t>Сидоров Александр Григорьевич</t>
  </si>
  <si>
    <t>8-905-314-71-82</t>
  </si>
  <si>
    <t>ул.Ш.Усманова, 109</t>
  </si>
  <si>
    <t>48/06</t>
  </si>
  <si>
    <t>ООО "РСУ-2 Сантехреммонтаж"</t>
  </si>
  <si>
    <t>Ремонт кровли</t>
  </si>
  <si>
    <t>ул.Ш.Усманова, 135/49</t>
  </si>
  <si>
    <t>50/12</t>
  </si>
  <si>
    <t>Ремонт ГВС ниже отм.0.00</t>
  </si>
  <si>
    <t>Ремонт ХВС ниже отм.0.00</t>
  </si>
  <si>
    <t>9 эт.</t>
  </si>
  <si>
    <t>6 под.</t>
  </si>
  <si>
    <t>8 под.</t>
  </si>
  <si>
    <t>5 эт.</t>
  </si>
  <si>
    <t>38 под.</t>
  </si>
  <si>
    <t>4 под.</t>
  </si>
  <si>
    <t>48 под.</t>
  </si>
  <si>
    <t>9 эт. 14 под.</t>
  </si>
  <si>
    <t>под.2,3,8,9,10,11,12,13,14</t>
  </si>
  <si>
    <t>21 под.</t>
  </si>
  <si>
    <t>16 под.</t>
  </si>
  <si>
    <t>Ремонт  теплоснабжения с ИТПи ВП</t>
  </si>
  <si>
    <t>ООО "Баракат"</t>
  </si>
  <si>
    <t>01.09.2012</t>
  </si>
  <si>
    <t>01.07.2013</t>
  </si>
  <si>
    <t>01.07.2012</t>
  </si>
  <si>
    <t>Казаков Рустам Ислаймутдинович</t>
  </si>
  <si>
    <t>8-917-394-45-88</t>
  </si>
  <si>
    <t>Еремеев Юрий Юрьевич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</si>
</sst>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&quot; &quot;##0.00&quot; &quot;"/>
    <numFmt numFmtId="166" formatCode="_-* #,##0&quot; &quot;_-;\-* #,##0&quot; &quot;_-;_-* &quot;-&quot;&quot; &quot;_-;_-@_-"/>
    <numFmt numFmtId="167" formatCode="##&quot; &quot;##0.00_ "/>
    <numFmt numFmtId="168" formatCode="#&quot; &quot;##0.00_ "/>
    <numFmt numFmtId="169" formatCode="#,##0.00_ ;\-#,##0.00\ "/>
    <numFmt numFmtId="170" formatCode="_-* #,##0.0_р_._-;\-* #,##0.0_р_._-;_-* &quot;-&quot;??_р_._-;_-@_-"/>
    <numFmt numFmtId="171" formatCode="0.0%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>
      <alignment horizontal="center" vertical="center"/>
      <protection/>
    </xf>
    <xf numFmtId="0" fontId="6" fillId="16" borderId="0">
      <alignment horizontal="center" vertical="center"/>
      <protection/>
    </xf>
    <xf numFmtId="0" fontId="7" fillId="16" borderId="0">
      <alignment horizontal="center" vertical="center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1" applyNumberFormat="0" applyAlignment="0" applyProtection="0"/>
    <xf numFmtId="0" fontId="11" fillId="21" borderId="2" applyNumberFormat="0" applyAlignment="0" applyProtection="0"/>
    <xf numFmtId="0" fontId="1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2" borderId="7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0" borderId="10" xfId="3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/>
    </xf>
    <xf numFmtId="0" fontId="26" fillId="16" borderId="10" xfId="0" applyFont="1" applyFill="1" applyBorder="1" applyAlignment="1">
      <alignment horizontal="center" vertical="center"/>
    </xf>
    <xf numFmtId="0" fontId="26" fillId="22" borderId="10" xfId="60" applyFont="1" applyFill="1" applyBorder="1" applyAlignment="1">
      <alignment horizontal="center" vertical="center"/>
      <protection/>
    </xf>
    <xf numFmtId="49" fontId="26" fillId="22" borderId="10" xfId="60" applyNumberFormat="1" applyFont="1" applyFill="1" applyBorder="1" applyAlignment="1">
      <alignment horizontal="left" vertical="center" wrapText="1"/>
      <protection/>
    </xf>
    <xf numFmtId="49" fontId="26" fillId="22" borderId="10" xfId="60" applyNumberFormat="1" applyFont="1" applyFill="1" applyBorder="1" applyAlignment="1">
      <alignment horizontal="center" vertical="center" wrapText="1"/>
      <protection/>
    </xf>
    <xf numFmtId="0" fontId="26" fillId="16" borderId="10" xfId="60" applyFont="1" applyFill="1" applyBorder="1" applyAlignment="1">
      <alignment horizontal="center" vertical="center"/>
      <protection/>
    </xf>
    <xf numFmtId="14" fontId="26" fillId="22" borderId="10" xfId="60" applyNumberFormat="1" applyFont="1" applyFill="1" applyBorder="1" applyAlignment="1">
      <alignment horizontal="left" vertical="top" wrapText="1"/>
      <protection/>
    </xf>
    <xf numFmtId="43" fontId="26" fillId="22" borderId="10" xfId="60" applyNumberFormat="1" applyFont="1" applyFill="1" applyBorder="1" applyAlignment="1">
      <alignment horizontal="left" vertical="top" wrapText="1"/>
      <protection/>
    </xf>
    <xf numFmtId="49" fontId="26" fillId="16" borderId="10" xfId="60" applyNumberFormat="1" applyFont="1" applyFill="1" applyBorder="1" applyAlignment="1">
      <alignment horizontal="left" vertical="center" wrapText="1"/>
      <protection/>
    </xf>
    <xf numFmtId="49" fontId="26" fillId="16" borderId="10" xfId="60" applyNumberFormat="1" applyFont="1" applyFill="1" applyBorder="1" applyAlignment="1">
      <alignment horizontal="center" vertical="center" wrapText="1"/>
      <protection/>
    </xf>
    <xf numFmtId="14" fontId="26" fillId="16" borderId="10" xfId="60" applyNumberFormat="1" applyFont="1" applyFill="1" applyBorder="1" applyAlignment="1">
      <alignment horizontal="left" vertical="top" wrapText="1"/>
      <protection/>
    </xf>
    <xf numFmtId="43" fontId="26" fillId="16" borderId="10" xfId="60" applyNumberFormat="1" applyFont="1" applyFill="1" applyBorder="1" applyAlignment="1">
      <alignment horizontal="left" vertical="top" wrapText="1"/>
      <protection/>
    </xf>
    <xf numFmtId="4" fontId="26" fillId="16" borderId="10" xfId="60" applyNumberFormat="1" applyFont="1" applyFill="1" applyBorder="1" applyAlignment="1">
      <alignment horizontal="right" vertical="top" wrapText="1"/>
      <protection/>
    </xf>
    <xf numFmtId="9" fontId="26" fillId="16" borderId="10" xfId="64" applyFont="1" applyFill="1" applyBorder="1" applyAlignment="1">
      <alignment horizontal="right" vertical="top" wrapText="1"/>
    </xf>
    <xf numFmtId="49" fontId="26" fillId="16" borderId="10" xfId="60" applyNumberFormat="1" applyFont="1" applyFill="1" applyBorder="1" applyAlignment="1">
      <alignment horizontal="right" vertical="top" wrapText="1"/>
      <protection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49" fontId="26" fillId="22" borderId="10" xfId="60" applyNumberFormat="1" applyFont="1" applyFill="1" applyBorder="1" applyAlignment="1">
      <alignment horizontal="left" vertical="top" wrapText="1"/>
      <protection/>
    </xf>
    <xf numFmtId="0" fontId="26" fillId="16" borderId="10" xfId="0" applyFont="1" applyFill="1" applyBorder="1" applyAlignment="1">
      <alignment horizontal="center" vertical="center" wrapText="1"/>
    </xf>
    <xf numFmtId="49" fontId="26" fillId="16" borderId="10" xfId="60" applyNumberFormat="1" applyFont="1" applyFill="1" applyBorder="1" applyAlignment="1">
      <alignment horizontal="left" vertical="top" wrapText="1"/>
      <protection/>
    </xf>
    <xf numFmtId="4" fontId="26" fillId="16" borderId="11" xfId="60" applyNumberFormat="1" applyFont="1" applyFill="1" applyBorder="1" applyAlignment="1">
      <alignment horizontal="right" vertical="top" wrapText="1"/>
      <protection/>
    </xf>
    <xf numFmtId="0" fontId="27" fillId="25" borderId="10" xfId="0" applyFont="1" applyFill="1" applyBorder="1" applyAlignment="1">
      <alignment vertical="center"/>
    </xf>
    <xf numFmtId="0" fontId="26" fillId="25" borderId="10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168" fontId="27" fillId="25" borderId="10" xfId="0" applyNumberFormat="1" applyFont="1" applyFill="1" applyBorder="1" applyAlignment="1">
      <alignment horizontal="center" vertical="center"/>
    </xf>
    <xf numFmtId="169" fontId="28" fillId="21" borderId="11" xfId="48" applyNumberFormat="1" applyFont="1" applyFill="1" applyBorder="1" applyAlignment="1">
      <alignment horizontal="right"/>
    </xf>
    <xf numFmtId="49" fontId="26" fillId="0" borderId="10" xfId="60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/>
    </xf>
    <xf numFmtId="4" fontId="26" fillId="16" borderId="12" xfId="60" applyNumberFormat="1" applyFont="1" applyFill="1" applyBorder="1" applyAlignment="1">
      <alignment horizontal="right" vertical="top" wrapText="1"/>
      <protection/>
    </xf>
    <xf numFmtId="9" fontId="26" fillId="16" borderId="12" xfId="64" applyFont="1" applyFill="1" applyBorder="1" applyAlignment="1">
      <alignment horizontal="right" vertical="top" wrapText="1"/>
    </xf>
    <xf numFmtId="49" fontId="26" fillId="16" borderId="12" xfId="60" applyNumberFormat="1" applyFont="1" applyFill="1" applyBorder="1" applyAlignment="1">
      <alignment horizontal="right" vertical="top" wrapText="1"/>
      <protection/>
    </xf>
    <xf numFmtId="0" fontId="5" fillId="0" borderId="10" xfId="59" applyFont="1" applyBorder="1">
      <alignment/>
      <protection/>
    </xf>
    <xf numFmtId="0" fontId="5" fillId="0" borderId="0" xfId="59" applyFont="1" applyFill="1">
      <alignment/>
      <protection/>
    </xf>
    <xf numFmtId="14" fontId="30" fillId="22" borderId="10" xfId="60" applyNumberFormat="1" applyFont="1" applyFill="1" applyBorder="1" applyAlignment="1">
      <alignment horizontal="left" vertical="top" wrapText="1"/>
      <protection/>
    </xf>
    <xf numFmtId="14" fontId="30" fillId="16" borderId="10" xfId="60" applyNumberFormat="1" applyFont="1" applyFill="1" applyBorder="1" applyAlignment="1">
      <alignment horizontal="left" vertical="top" wrapText="1"/>
      <protection/>
    </xf>
    <xf numFmtId="166" fontId="29" fillId="22" borderId="10" xfId="48" applyNumberFormat="1" applyFont="1" applyFill="1" applyBorder="1" applyAlignment="1">
      <alignment horizontal="left" vertical="center"/>
    </xf>
    <xf numFmtId="166" fontId="29" fillId="0" borderId="10" xfId="48" applyNumberFormat="1" applyFont="1" applyFill="1" applyBorder="1" applyAlignment="1">
      <alignment horizontal="left" vertical="center"/>
    </xf>
    <xf numFmtId="166" fontId="5" fillId="0" borderId="10" xfId="48" applyNumberFormat="1" applyFont="1" applyFill="1" applyBorder="1" applyAlignment="1">
      <alignment horizontal="left" vertical="center"/>
    </xf>
    <xf numFmtId="0" fontId="26" fillId="22" borderId="10" xfId="0" applyFont="1" applyFill="1" applyBorder="1" applyAlignment="1">
      <alignment horizontal="left" vertical="center"/>
    </xf>
    <xf numFmtId="0" fontId="26" fillId="16" borderId="10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166" fontId="29" fillId="0" borderId="10" xfId="48" applyNumberFormat="1" applyFont="1" applyFill="1" applyBorder="1" applyAlignment="1">
      <alignment horizontal="left" vertical="center" wrapText="1"/>
    </xf>
    <xf numFmtId="171" fontId="26" fillId="16" borderId="12" xfId="64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6" fillId="0" borderId="10" xfId="3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" xfId="33"/>
    <cellStyle name="S3" xfId="34"/>
    <cellStyle name="S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 2" xfId="47"/>
    <cellStyle name="Денежный 2 7" xfId="48"/>
    <cellStyle name="Денежный 2 8" xfId="49"/>
    <cellStyle name="Денежный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pane xSplit="4" ySplit="5" topLeftCell="E6" activePane="bottomRight" state="frozen"/>
      <selection pane="topLeft" activeCell="A11" sqref="A11"/>
      <selection pane="topRight" activeCell="V11" sqref="V11"/>
      <selection pane="bottomLeft" activeCell="A17" sqref="A17"/>
      <selection pane="bottomRight" activeCell="C11" sqref="C11"/>
    </sheetView>
  </sheetViews>
  <sheetFormatPr defaultColWidth="9.140625" defaultRowHeight="15"/>
  <cols>
    <col min="1" max="1" width="3.57421875" style="8" customWidth="1"/>
    <col min="2" max="2" width="25.7109375" style="8" customWidth="1"/>
    <col min="3" max="3" width="7.00390625" style="8" customWidth="1"/>
    <col min="4" max="4" width="30.421875" style="8" customWidth="1"/>
    <col min="5" max="5" width="10.00390625" style="8" customWidth="1"/>
    <col min="6" max="6" width="16.140625" style="8" customWidth="1"/>
    <col min="7" max="7" width="6.421875" style="8" customWidth="1"/>
    <col min="8" max="8" width="6.8515625" style="8" customWidth="1"/>
    <col min="9" max="9" width="11.28125" style="8" bestFit="1" customWidth="1"/>
    <col min="10" max="10" width="11.8515625" style="8" bestFit="1" customWidth="1"/>
    <col min="11" max="11" width="32.28125" style="9" customWidth="1"/>
    <col min="12" max="12" width="33.00390625" style="9" customWidth="1"/>
    <col min="13" max="13" width="13.28125" style="9" customWidth="1"/>
    <col min="14" max="16384" width="9.140625" style="9" customWidth="1"/>
  </cols>
  <sheetData>
    <row r="1" spans="1:14" s="3" customFormat="1" ht="11.25" customHeight="1">
      <c r="A1" s="60" t="s">
        <v>0</v>
      </c>
      <c r="B1" s="60" t="s">
        <v>1</v>
      </c>
      <c r="C1" s="60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/>
      <c r="K1" s="57" t="s">
        <v>9</v>
      </c>
      <c r="L1" s="57" t="s">
        <v>10</v>
      </c>
      <c r="M1" s="59" t="s">
        <v>47</v>
      </c>
      <c r="N1" s="2"/>
    </row>
    <row r="2" spans="1:14" s="3" customFormat="1" ht="11.25" customHeight="1">
      <c r="A2" s="60"/>
      <c r="B2" s="60"/>
      <c r="C2" s="60"/>
      <c r="D2" s="58"/>
      <c r="E2" s="58"/>
      <c r="F2" s="58"/>
      <c r="G2" s="58"/>
      <c r="H2" s="58"/>
      <c r="I2" s="58" t="s">
        <v>11</v>
      </c>
      <c r="J2" s="58" t="s">
        <v>12</v>
      </c>
      <c r="K2" s="57"/>
      <c r="L2" s="57"/>
      <c r="M2" s="59"/>
      <c r="N2" s="2"/>
    </row>
    <row r="3" spans="1:14" s="3" customFormat="1" ht="29.25" customHeight="1">
      <c r="A3" s="60"/>
      <c r="B3" s="60"/>
      <c r="C3" s="60"/>
      <c r="D3" s="58"/>
      <c r="E3" s="58"/>
      <c r="F3" s="58"/>
      <c r="G3" s="58"/>
      <c r="H3" s="58"/>
      <c r="I3" s="58"/>
      <c r="J3" s="58"/>
      <c r="K3" s="57"/>
      <c r="L3" s="57"/>
      <c r="M3" s="59"/>
      <c r="N3" s="2"/>
    </row>
    <row r="4" spans="1:14" s="3" customFormat="1" ht="36" customHeight="1">
      <c r="A4" s="60"/>
      <c r="B4" s="60"/>
      <c r="C4" s="60"/>
      <c r="D4" s="58"/>
      <c r="E4" s="58"/>
      <c r="F4" s="58"/>
      <c r="G4" s="58"/>
      <c r="H4" s="58"/>
      <c r="I4" s="58"/>
      <c r="J4" s="58"/>
      <c r="K4" s="57"/>
      <c r="L4" s="57"/>
      <c r="M4" s="59"/>
      <c r="N4" s="2"/>
    </row>
    <row r="5" spans="1:14" s="3" customFormat="1" ht="13.5" customHeight="1">
      <c r="A5" s="10">
        <v>1</v>
      </c>
      <c r="B5" s="10">
        <v>2</v>
      </c>
      <c r="C5" s="10">
        <v>3</v>
      </c>
      <c r="D5" s="10"/>
      <c r="E5" s="10"/>
      <c r="F5" s="10"/>
      <c r="G5" s="10"/>
      <c r="H5" s="10"/>
      <c r="I5" s="10"/>
      <c r="J5" s="10"/>
      <c r="K5" s="4"/>
      <c r="L5" s="4"/>
      <c r="M5" s="38"/>
      <c r="N5" s="2"/>
    </row>
    <row r="6" spans="1:14" s="5" customFormat="1" ht="13.5" customHeight="1">
      <c r="A6" s="13">
        <v>1</v>
      </c>
      <c r="B6" s="14" t="s">
        <v>19</v>
      </c>
      <c r="C6" s="15" t="s">
        <v>20</v>
      </c>
      <c r="D6" s="46" t="s">
        <v>14</v>
      </c>
      <c r="E6" s="17"/>
      <c r="F6" s="18">
        <v>11042</v>
      </c>
      <c r="G6" s="17"/>
      <c r="H6" s="18"/>
      <c r="I6" s="18"/>
      <c r="J6" s="18"/>
      <c r="K6" s="48" t="s">
        <v>31</v>
      </c>
      <c r="L6" s="48" t="s">
        <v>46</v>
      </c>
      <c r="M6" s="40" t="s">
        <v>48</v>
      </c>
      <c r="N6" s="40"/>
    </row>
    <row r="7" spans="1:14" s="5" customFormat="1" ht="15.75">
      <c r="A7" s="16"/>
      <c r="B7" s="19" t="s">
        <v>80</v>
      </c>
      <c r="C7" s="20"/>
      <c r="D7" s="47" t="s">
        <v>15</v>
      </c>
      <c r="E7" s="21"/>
      <c r="F7" s="22">
        <v>32101</v>
      </c>
      <c r="G7" s="21"/>
      <c r="H7" s="22"/>
      <c r="I7" s="22"/>
      <c r="J7" s="22"/>
      <c r="K7" s="49"/>
      <c r="L7" s="50" t="s">
        <v>30</v>
      </c>
      <c r="M7" s="40"/>
      <c r="N7" s="40"/>
    </row>
    <row r="8" spans="1:14" s="5" customFormat="1" ht="15.75">
      <c r="A8" s="16"/>
      <c r="B8" s="19" t="s">
        <v>81</v>
      </c>
      <c r="C8" s="20"/>
      <c r="D8" s="47" t="s">
        <v>18</v>
      </c>
      <c r="E8" s="23">
        <v>1895.5</v>
      </c>
      <c r="F8" s="23">
        <v>2538480.9</v>
      </c>
      <c r="G8" s="21" t="s">
        <v>17</v>
      </c>
      <c r="H8" s="24">
        <v>0.98</v>
      </c>
      <c r="I8" s="25" t="s">
        <v>34</v>
      </c>
      <c r="J8" s="25" t="s">
        <v>35</v>
      </c>
      <c r="K8" s="49" t="s">
        <v>31</v>
      </c>
      <c r="L8" s="49" t="s">
        <v>46</v>
      </c>
      <c r="M8" s="40" t="s">
        <v>48</v>
      </c>
      <c r="N8" s="40"/>
    </row>
    <row r="9" spans="1:14" s="5" customFormat="1" ht="13.5" customHeight="1">
      <c r="A9" s="16"/>
      <c r="B9" s="19"/>
      <c r="C9" s="20"/>
      <c r="D9" s="47" t="s">
        <v>54</v>
      </c>
      <c r="E9" s="23">
        <v>360</v>
      </c>
      <c r="F9" s="23">
        <v>671617.1</v>
      </c>
      <c r="G9" s="21" t="s">
        <v>33</v>
      </c>
      <c r="H9" s="24">
        <v>0.98</v>
      </c>
      <c r="I9" s="25" t="s">
        <v>39</v>
      </c>
      <c r="J9" s="25" t="s">
        <v>40</v>
      </c>
      <c r="K9" s="49" t="s">
        <v>31</v>
      </c>
      <c r="L9" s="49" t="s">
        <v>46</v>
      </c>
      <c r="M9" s="40" t="s">
        <v>48</v>
      </c>
      <c r="N9" s="40"/>
    </row>
    <row r="10" spans="1:14" s="5" customFormat="1" ht="15.75">
      <c r="A10" s="16"/>
      <c r="B10" s="19" t="s">
        <v>42</v>
      </c>
      <c r="C10" s="20"/>
      <c r="D10" s="47"/>
      <c r="E10" s="23"/>
      <c r="F10" s="23">
        <f>F6+F7+F8+F9</f>
        <v>3253241</v>
      </c>
      <c r="G10" s="21"/>
      <c r="H10" s="24"/>
      <c r="I10" s="25"/>
      <c r="J10" s="25"/>
      <c r="K10" s="50"/>
      <c r="L10" s="49"/>
      <c r="M10" s="40"/>
      <c r="N10" s="40"/>
    </row>
    <row r="11" spans="1:14" s="5" customFormat="1" ht="12.75" customHeight="1">
      <c r="A11" s="26">
        <v>2</v>
      </c>
      <c r="B11" s="14" t="s">
        <v>21</v>
      </c>
      <c r="C11" s="27" t="s">
        <v>22</v>
      </c>
      <c r="D11" s="46" t="s">
        <v>14</v>
      </c>
      <c r="E11" s="17"/>
      <c r="F11" s="18">
        <v>34046</v>
      </c>
      <c r="G11" s="17"/>
      <c r="H11" s="18"/>
      <c r="I11" s="28"/>
      <c r="J11" s="28"/>
      <c r="K11" s="51" t="s">
        <v>92</v>
      </c>
      <c r="L11" s="48" t="s">
        <v>49</v>
      </c>
      <c r="M11" s="40" t="s">
        <v>50</v>
      </c>
      <c r="N11" s="39"/>
    </row>
    <row r="12" spans="1:14" s="5" customFormat="1" ht="15.75">
      <c r="A12" s="12"/>
      <c r="B12" s="19" t="s">
        <v>80</v>
      </c>
      <c r="C12" s="29"/>
      <c r="D12" s="47" t="s">
        <v>15</v>
      </c>
      <c r="E12" s="21"/>
      <c r="F12" s="22">
        <v>23072</v>
      </c>
      <c r="G12" s="21"/>
      <c r="H12" s="22"/>
      <c r="I12" s="30"/>
      <c r="J12" s="30"/>
      <c r="K12" s="49"/>
      <c r="L12" s="49" t="s">
        <v>30</v>
      </c>
      <c r="M12" s="40"/>
      <c r="N12" s="40"/>
    </row>
    <row r="13" spans="1:14" s="5" customFormat="1" ht="14.25" customHeight="1">
      <c r="A13" s="12"/>
      <c r="B13" s="19" t="s">
        <v>82</v>
      </c>
      <c r="C13" s="29"/>
      <c r="D13" s="47" t="s">
        <v>91</v>
      </c>
      <c r="E13" s="23">
        <v>306.8</v>
      </c>
      <c r="F13" s="23">
        <v>2307203</v>
      </c>
      <c r="G13" s="21" t="s">
        <v>33</v>
      </c>
      <c r="H13" s="24">
        <v>0.98</v>
      </c>
      <c r="I13" s="25" t="s">
        <v>36</v>
      </c>
      <c r="J13" s="25" t="s">
        <v>37</v>
      </c>
      <c r="K13" s="49" t="s">
        <v>45</v>
      </c>
      <c r="L13" s="49" t="s">
        <v>49</v>
      </c>
      <c r="M13" s="40" t="s">
        <v>50</v>
      </c>
      <c r="N13" s="40"/>
    </row>
    <row r="14" spans="1:14" s="5" customFormat="1" ht="15.75">
      <c r="A14" s="12"/>
      <c r="B14" s="19" t="s">
        <v>42</v>
      </c>
      <c r="C14" s="29"/>
      <c r="D14" s="47"/>
      <c r="E14" s="23"/>
      <c r="F14" s="23">
        <f>F11+F12+F13</f>
        <v>2364321</v>
      </c>
      <c r="G14" s="21"/>
      <c r="H14" s="24"/>
      <c r="I14" s="25"/>
      <c r="J14" s="25"/>
      <c r="K14" s="49"/>
      <c r="L14" s="49"/>
      <c r="M14" s="40"/>
      <c r="N14" s="40"/>
    </row>
    <row r="15" spans="1:14" s="5" customFormat="1" ht="17.25" customHeight="1">
      <c r="A15" s="13">
        <v>3</v>
      </c>
      <c r="B15" s="14" t="s">
        <v>23</v>
      </c>
      <c r="C15" s="15" t="s">
        <v>24</v>
      </c>
      <c r="D15" s="46" t="s">
        <v>14</v>
      </c>
      <c r="E15" s="17"/>
      <c r="F15" s="18">
        <v>73656</v>
      </c>
      <c r="G15" s="17"/>
      <c r="H15" s="18"/>
      <c r="I15" s="28"/>
      <c r="J15" s="28"/>
      <c r="K15" s="51" t="s">
        <v>92</v>
      </c>
      <c r="L15" s="48" t="s">
        <v>49</v>
      </c>
      <c r="M15" s="40" t="s">
        <v>50</v>
      </c>
      <c r="N15" s="40"/>
    </row>
    <row r="16" spans="1:14" s="5" customFormat="1" ht="15.75">
      <c r="A16" s="16"/>
      <c r="B16" s="19" t="s">
        <v>83</v>
      </c>
      <c r="C16" s="20"/>
      <c r="D16" s="47" t="s">
        <v>15</v>
      </c>
      <c r="E16" s="21"/>
      <c r="F16" s="22">
        <v>59351.5</v>
      </c>
      <c r="G16" s="21"/>
      <c r="H16" s="22"/>
      <c r="I16" s="30"/>
      <c r="J16" s="30"/>
      <c r="K16" s="49"/>
      <c r="L16" s="49" t="s">
        <v>30</v>
      </c>
      <c r="M16" s="40"/>
      <c r="N16" s="40"/>
    </row>
    <row r="17" spans="1:14" s="5" customFormat="1" ht="12.75" customHeight="1">
      <c r="A17" s="16"/>
      <c r="B17" s="19" t="s">
        <v>84</v>
      </c>
      <c r="C17" s="20"/>
      <c r="D17" s="47" t="s">
        <v>55</v>
      </c>
      <c r="E17" s="23">
        <v>1943.2</v>
      </c>
      <c r="F17" s="23">
        <v>5935154</v>
      </c>
      <c r="G17" s="21" t="s">
        <v>33</v>
      </c>
      <c r="H17" s="24">
        <v>0.98</v>
      </c>
      <c r="I17" s="25" t="s">
        <v>38</v>
      </c>
      <c r="J17" s="25" t="s">
        <v>37</v>
      </c>
      <c r="K17" s="49" t="s">
        <v>32</v>
      </c>
      <c r="L17" s="49" t="s">
        <v>51</v>
      </c>
      <c r="M17" s="40" t="s">
        <v>52</v>
      </c>
      <c r="N17" s="40"/>
    </row>
    <row r="18" spans="1:14" s="5" customFormat="1" ht="15.75">
      <c r="A18" s="16"/>
      <c r="B18" s="19" t="s">
        <v>42</v>
      </c>
      <c r="C18" s="20"/>
      <c r="D18" s="47"/>
      <c r="E18" s="23"/>
      <c r="F18" s="23">
        <f>F15+F16+F17</f>
        <v>6068161.5</v>
      </c>
      <c r="G18" s="21"/>
      <c r="H18" s="24"/>
      <c r="I18" s="25"/>
      <c r="J18" s="25"/>
      <c r="K18" s="49"/>
      <c r="L18" s="49"/>
      <c r="M18" s="40"/>
      <c r="N18" s="40"/>
    </row>
    <row r="19" spans="1:14" s="5" customFormat="1" ht="15.75">
      <c r="A19" s="13">
        <v>4</v>
      </c>
      <c r="B19" s="14" t="s">
        <v>25</v>
      </c>
      <c r="C19" s="15" t="s">
        <v>26</v>
      </c>
      <c r="D19" s="46" t="s">
        <v>14</v>
      </c>
      <c r="E19" s="17"/>
      <c r="F19" s="18">
        <v>589.4</v>
      </c>
      <c r="G19" s="17"/>
      <c r="H19" s="18"/>
      <c r="I19" s="28"/>
      <c r="J19" s="28"/>
      <c r="K19" s="51" t="s">
        <v>92</v>
      </c>
      <c r="L19" s="48" t="s">
        <v>49</v>
      </c>
      <c r="M19" s="40" t="s">
        <v>50</v>
      </c>
      <c r="N19" s="40"/>
    </row>
    <row r="20" spans="1:14" s="5" customFormat="1" ht="15.75">
      <c r="A20" s="16"/>
      <c r="B20" s="19" t="s">
        <v>83</v>
      </c>
      <c r="C20" s="20"/>
      <c r="D20" s="47" t="s">
        <v>15</v>
      </c>
      <c r="E20" s="21"/>
      <c r="F20" s="22">
        <v>12568.8</v>
      </c>
      <c r="G20" s="21"/>
      <c r="H20" s="22"/>
      <c r="I20" s="30"/>
      <c r="J20" s="30"/>
      <c r="K20" s="49"/>
      <c r="L20" s="49" t="s">
        <v>30</v>
      </c>
      <c r="M20" s="40"/>
      <c r="N20" s="40"/>
    </row>
    <row r="21" spans="1:14" s="5" customFormat="1" ht="25.5">
      <c r="A21" s="16"/>
      <c r="B21" s="19" t="s">
        <v>85</v>
      </c>
      <c r="C21" s="20"/>
      <c r="D21" s="47" t="s">
        <v>56</v>
      </c>
      <c r="E21" s="23">
        <v>1</v>
      </c>
      <c r="F21" s="23">
        <v>1256876</v>
      </c>
      <c r="G21" s="21" t="s">
        <v>16</v>
      </c>
      <c r="H21" s="24">
        <v>0.98</v>
      </c>
      <c r="I21" s="25" t="s">
        <v>93</v>
      </c>
      <c r="J21" s="25" t="s">
        <v>37</v>
      </c>
      <c r="K21" s="49" t="s">
        <v>41</v>
      </c>
      <c r="L21" s="55" t="s">
        <v>98</v>
      </c>
      <c r="M21" s="40" t="s">
        <v>53</v>
      </c>
      <c r="N21" s="40"/>
    </row>
    <row r="22" spans="1:14" s="5" customFormat="1" ht="15.75">
      <c r="A22" s="16"/>
      <c r="B22" s="19" t="s">
        <v>42</v>
      </c>
      <c r="C22" s="20"/>
      <c r="D22" s="47"/>
      <c r="E22" s="23"/>
      <c r="F22" s="31">
        <f>F19+F20+F21</f>
        <v>1270034.2</v>
      </c>
      <c r="G22" s="21"/>
      <c r="H22" s="31"/>
      <c r="I22" s="31"/>
      <c r="J22" s="31"/>
      <c r="K22" s="52"/>
      <c r="L22" s="50"/>
      <c r="M22" s="40"/>
      <c r="N22" s="40"/>
    </row>
    <row r="23" spans="1:14" s="5" customFormat="1" ht="15.75">
      <c r="A23" s="13">
        <v>5</v>
      </c>
      <c r="B23" s="14" t="s">
        <v>43</v>
      </c>
      <c r="C23" s="15" t="s">
        <v>44</v>
      </c>
      <c r="D23" s="46" t="s">
        <v>14</v>
      </c>
      <c r="E23" s="17"/>
      <c r="F23" s="18">
        <v>76372</v>
      </c>
      <c r="G23" s="17"/>
      <c r="H23" s="18"/>
      <c r="I23" s="28"/>
      <c r="J23" s="28"/>
      <c r="K23" s="51" t="s">
        <v>31</v>
      </c>
      <c r="L23" s="48" t="s">
        <v>46</v>
      </c>
      <c r="M23" s="40" t="s">
        <v>48</v>
      </c>
      <c r="N23" s="40"/>
    </row>
    <row r="24" spans="1:14" s="5" customFormat="1" ht="15.75">
      <c r="A24" s="16"/>
      <c r="B24" s="37" t="s">
        <v>83</v>
      </c>
      <c r="C24" s="20"/>
      <c r="D24" s="47" t="s">
        <v>15</v>
      </c>
      <c r="E24" s="21"/>
      <c r="F24" s="22">
        <v>360750.13</v>
      </c>
      <c r="G24" s="21"/>
      <c r="H24" s="22"/>
      <c r="I24" s="30"/>
      <c r="J24" s="30"/>
      <c r="K24" s="49"/>
      <c r="L24" s="49" t="s">
        <v>30</v>
      </c>
      <c r="M24" s="40"/>
      <c r="N24" s="40"/>
    </row>
    <row r="25" spans="1:14" s="5" customFormat="1" ht="15" customHeight="1">
      <c r="A25" s="16"/>
      <c r="B25" s="37" t="s">
        <v>86</v>
      </c>
      <c r="C25" s="20"/>
      <c r="D25" s="47" t="s">
        <v>55</v>
      </c>
      <c r="E25" s="23">
        <v>8860.5</v>
      </c>
      <c r="F25" s="23">
        <v>15535013.37</v>
      </c>
      <c r="G25" s="21" t="s">
        <v>33</v>
      </c>
      <c r="H25" s="24">
        <v>0.05</v>
      </c>
      <c r="I25" s="25"/>
      <c r="J25" s="25" t="s">
        <v>94</v>
      </c>
      <c r="K25" s="49" t="s">
        <v>32</v>
      </c>
      <c r="L25" s="49" t="s">
        <v>51</v>
      </c>
      <c r="M25" s="40" t="s">
        <v>52</v>
      </c>
      <c r="N25" s="40"/>
    </row>
    <row r="26" spans="1:14" s="5" customFormat="1" ht="13.5" customHeight="1">
      <c r="A26" s="16"/>
      <c r="B26" s="37"/>
      <c r="C26" s="20"/>
      <c r="D26" s="47" t="s">
        <v>78</v>
      </c>
      <c r="E26" s="23">
        <v>4613</v>
      </c>
      <c r="F26" s="41">
        <v>6040000</v>
      </c>
      <c r="G26" s="21" t="s">
        <v>33</v>
      </c>
      <c r="H26" s="42">
        <v>0.85</v>
      </c>
      <c r="I26" s="43"/>
      <c r="J26" s="43" t="s">
        <v>94</v>
      </c>
      <c r="K26" s="49" t="s">
        <v>31</v>
      </c>
      <c r="L26" s="49" t="s">
        <v>46</v>
      </c>
      <c r="M26" s="40" t="s">
        <v>48</v>
      </c>
      <c r="N26" s="40"/>
    </row>
    <row r="27" spans="1:14" s="5" customFormat="1" ht="15.75">
      <c r="A27" s="16"/>
      <c r="B27" s="37"/>
      <c r="C27" s="20"/>
      <c r="D27" s="47" t="s">
        <v>57</v>
      </c>
      <c r="E27" s="23">
        <v>25429</v>
      </c>
      <c r="F27" s="41">
        <v>14500000</v>
      </c>
      <c r="G27" s="21" t="s">
        <v>17</v>
      </c>
      <c r="H27" s="42">
        <v>0.05</v>
      </c>
      <c r="I27" s="43"/>
      <c r="J27" s="43" t="s">
        <v>94</v>
      </c>
      <c r="K27" s="49" t="s">
        <v>58</v>
      </c>
      <c r="L27" s="49" t="s">
        <v>59</v>
      </c>
      <c r="M27" s="44" t="s">
        <v>60</v>
      </c>
      <c r="N27" s="40"/>
    </row>
    <row r="28" spans="1:14" s="5" customFormat="1" ht="15.75">
      <c r="A28" s="16"/>
      <c r="B28" s="19" t="s">
        <v>42</v>
      </c>
      <c r="C28" s="20"/>
      <c r="D28" s="47"/>
      <c r="E28" s="23"/>
      <c r="F28" s="31">
        <f>F23+F24+F25+F26+F27</f>
        <v>36512135.5</v>
      </c>
      <c r="G28" s="21"/>
      <c r="H28" s="31"/>
      <c r="I28" s="31"/>
      <c r="J28" s="31"/>
      <c r="K28" s="53"/>
      <c r="L28" s="50"/>
      <c r="M28" s="40"/>
      <c r="N28" s="40"/>
    </row>
    <row r="29" spans="1:14" s="5" customFormat="1" ht="15.75">
      <c r="A29" s="13">
        <v>6</v>
      </c>
      <c r="B29" s="14" t="s">
        <v>61</v>
      </c>
      <c r="C29" s="15" t="s">
        <v>62</v>
      </c>
      <c r="D29" s="46" t="s">
        <v>14</v>
      </c>
      <c r="E29" s="17"/>
      <c r="F29" s="18">
        <v>660</v>
      </c>
      <c r="G29" s="17"/>
      <c r="H29" s="18"/>
      <c r="I29" s="28"/>
      <c r="J29" s="28"/>
      <c r="K29" s="51" t="s">
        <v>63</v>
      </c>
      <c r="L29" s="48" t="s">
        <v>64</v>
      </c>
      <c r="M29" s="40" t="s">
        <v>65</v>
      </c>
      <c r="N29" s="40"/>
    </row>
    <row r="30" spans="1:14" s="5" customFormat="1" ht="15.75">
      <c r="A30" s="16"/>
      <c r="B30" s="37" t="s">
        <v>87</v>
      </c>
      <c r="C30" s="20"/>
      <c r="D30" s="47" t="s">
        <v>15</v>
      </c>
      <c r="E30" s="21"/>
      <c r="F30" s="22">
        <v>130680</v>
      </c>
      <c r="G30" s="21"/>
      <c r="H30" s="22"/>
      <c r="I30" s="30"/>
      <c r="J30" s="30"/>
      <c r="K30" s="49"/>
      <c r="L30" s="49" t="s">
        <v>30</v>
      </c>
      <c r="M30" s="40"/>
      <c r="N30" s="40"/>
    </row>
    <row r="31" spans="1:14" s="5" customFormat="1" ht="15" customHeight="1">
      <c r="A31" s="16"/>
      <c r="B31" s="37" t="s">
        <v>88</v>
      </c>
      <c r="C31" s="20"/>
      <c r="D31" s="47" t="s">
        <v>66</v>
      </c>
      <c r="E31" s="23">
        <v>9</v>
      </c>
      <c r="F31" s="23">
        <v>13068000</v>
      </c>
      <c r="G31" s="21" t="s">
        <v>33</v>
      </c>
      <c r="H31" s="24">
        <v>0</v>
      </c>
      <c r="I31" s="25"/>
      <c r="J31" s="25" t="s">
        <v>94</v>
      </c>
      <c r="K31" s="11" t="s">
        <v>63</v>
      </c>
      <c r="L31" s="49" t="s">
        <v>64</v>
      </c>
      <c r="M31" s="40" t="s">
        <v>65</v>
      </c>
      <c r="N31" s="40"/>
    </row>
    <row r="32" spans="1:14" s="5" customFormat="1" ht="15.75">
      <c r="A32" s="16"/>
      <c r="B32" s="19" t="s">
        <v>42</v>
      </c>
      <c r="C32" s="20"/>
      <c r="D32" s="47"/>
      <c r="E32" s="23"/>
      <c r="F32" s="31">
        <f>F29+F30+F31</f>
        <v>13199340</v>
      </c>
      <c r="G32" s="21"/>
      <c r="H32" s="31"/>
      <c r="I32" s="31"/>
      <c r="J32" s="31"/>
      <c r="K32" s="53"/>
      <c r="L32" s="50"/>
      <c r="M32" s="40"/>
      <c r="N32" s="40"/>
    </row>
    <row r="33" spans="1:14" s="5" customFormat="1" ht="15.75">
      <c r="A33" s="13">
        <v>7</v>
      </c>
      <c r="B33" s="14" t="s">
        <v>67</v>
      </c>
      <c r="C33" s="15" t="s">
        <v>68</v>
      </c>
      <c r="D33" s="46" t="s">
        <v>14</v>
      </c>
      <c r="E33" s="17"/>
      <c r="F33" s="18">
        <v>84163</v>
      </c>
      <c r="G33" s="17"/>
      <c r="H33" s="18"/>
      <c r="I33" s="28"/>
      <c r="J33" s="28"/>
      <c r="K33" s="51" t="s">
        <v>31</v>
      </c>
      <c r="L33" s="48" t="s">
        <v>46</v>
      </c>
      <c r="M33" s="40" t="s">
        <v>48</v>
      </c>
      <c r="N33" s="40"/>
    </row>
    <row r="34" spans="1:14" s="5" customFormat="1" ht="15.75">
      <c r="A34" s="16"/>
      <c r="B34" s="37" t="s">
        <v>83</v>
      </c>
      <c r="C34" s="20"/>
      <c r="D34" s="47" t="s">
        <v>15</v>
      </c>
      <c r="E34" s="21"/>
      <c r="F34" s="22">
        <v>178077.12</v>
      </c>
      <c r="G34" s="21"/>
      <c r="H34" s="22"/>
      <c r="I34" s="30"/>
      <c r="J34" s="30"/>
      <c r="K34" s="49"/>
      <c r="L34" s="49" t="s">
        <v>30</v>
      </c>
      <c r="M34" s="40"/>
      <c r="N34" s="40"/>
    </row>
    <row r="35" spans="1:14" s="5" customFormat="1" ht="14.25" customHeight="1">
      <c r="A35" s="16"/>
      <c r="B35" s="37" t="s">
        <v>89</v>
      </c>
      <c r="C35" s="20"/>
      <c r="D35" s="47" t="s">
        <v>55</v>
      </c>
      <c r="E35" s="23">
        <v>3116</v>
      </c>
      <c r="F35" s="23">
        <v>9307712</v>
      </c>
      <c r="G35" s="21" t="s">
        <v>33</v>
      </c>
      <c r="H35" s="24">
        <v>0.05</v>
      </c>
      <c r="I35" s="25"/>
      <c r="J35" s="25" t="s">
        <v>95</v>
      </c>
      <c r="K35" s="49" t="s">
        <v>45</v>
      </c>
      <c r="L35" s="49" t="s">
        <v>49</v>
      </c>
      <c r="M35" s="40" t="s">
        <v>50</v>
      </c>
      <c r="N35" s="40"/>
    </row>
    <row r="36" spans="1:14" s="5" customFormat="1" ht="12.75" customHeight="1">
      <c r="A36" s="16"/>
      <c r="B36" s="37"/>
      <c r="C36" s="20"/>
      <c r="D36" s="47" t="s">
        <v>79</v>
      </c>
      <c r="E36" s="23">
        <v>1400</v>
      </c>
      <c r="F36" s="41">
        <v>2200000</v>
      </c>
      <c r="G36" s="21" t="s">
        <v>33</v>
      </c>
      <c r="H36" s="42">
        <v>0</v>
      </c>
      <c r="I36" s="43"/>
      <c r="J36" s="43" t="s">
        <v>94</v>
      </c>
      <c r="K36" s="49" t="s">
        <v>31</v>
      </c>
      <c r="L36" s="49" t="s">
        <v>46</v>
      </c>
      <c r="M36" s="40" t="s">
        <v>48</v>
      </c>
      <c r="N36" s="40"/>
    </row>
    <row r="37" spans="1:14" s="5" customFormat="1" ht="15.75">
      <c r="A37" s="16"/>
      <c r="B37" s="37"/>
      <c r="C37" s="20"/>
      <c r="D37" s="47" t="s">
        <v>57</v>
      </c>
      <c r="E37" s="23">
        <v>11197</v>
      </c>
      <c r="F37" s="41">
        <v>6300000</v>
      </c>
      <c r="G37" s="21" t="s">
        <v>17</v>
      </c>
      <c r="H37" s="56">
        <v>0.005</v>
      </c>
      <c r="I37" s="43"/>
      <c r="J37" s="43" t="s">
        <v>94</v>
      </c>
      <c r="K37" s="49" t="s">
        <v>69</v>
      </c>
      <c r="L37" s="49" t="s">
        <v>70</v>
      </c>
      <c r="M37" s="45" t="s">
        <v>71</v>
      </c>
      <c r="N37" s="40"/>
    </row>
    <row r="38" spans="1:14" s="5" customFormat="1" ht="15.75">
      <c r="A38" s="16"/>
      <c r="B38" s="19" t="s">
        <v>42</v>
      </c>
      <c r="C38" s="20"/>
      <c r="D38" s="47"/>
      <c r="E38" s="23"/>
      <c r="F38" s="31">
        <f>F33+F34+F35+F36+F37</f>
        <v>18069952.119999997</v>
      </c>
      <c r="G38" s="21"/>
      <c r="H38" s="31"/>
      <c r="I38" s="31"/>
      <c r="J38" s="31"/>
      <c r="K38" s="53"/>
      <c r="L38" s="50"/>
      <c r="M38" s="40"/>
      <c r="N38" s="40"/>
    </row>
    <row r="39" spans="1:14" s="5" customFormat="1" ht="15.75">
      <c r="A39" s="13">
        <v>8</v>
      </c>
      <c r="B39" s="14" t="s">
        <v>72</v>
      </c>
      <c r="C39" s="15" t="s">
        <v>73</v>
      </c>
      <c r="D39" s="46" t="s">
        <v>14</v>
      </c>
      <c r="E39" s="17"/>
      <c r="F39" s="18">
        <v>84075</v>
      </c>
      <c r="G39" s="17"/>
      <c r="H39" s="18"/>
      <c r="I39" s="28"/>
      <c r="J39" s="28"/>
      <c r="K39" s="51" t="s">
        <v>31</v>
      </c>
      <c r="L39" s="48" t="s">
        <v>46</v>
      </c>
      <c r="M39" s="40" t="s">
        <v>48</v>
      </c>
      <c r="N39" s="40"/>
    </row>
    <row r="40" spans="1:14" s="5" customFormat="1" ht="12.75" customHeight="1">
      <c r="A40" s="16"/>
      <c r="B40" s="37" t="s">
        <v>83</v>
      </c>
      <c r="C40" s="20"/>
      <c r="D40" s="47" t="s">
        <v>15</v>
      </c>
      <c r="E40" s="21"/>
      <c r="F40" s="22">
        <v>106676.51</v>
      </c>
      <c r="G40" s="21"/>
      <c r="H40" s="22"/>
      <c r="I40" s="30"/>
      <c r="J40" s="30"/>
      <c r="K40" s="49"/>
      <c r="L40" s="49" t="s">
        <v>30</v>
      </c>
      <c r="M40" s="40"/>
      <c r="N40" s="40"/>
    </row>
    <row r="41" spans="1:14" s="5" customFormat="1" ht="14.25" customHeight="1">
      <c r="A41" s="16"/>
      <c r="B41" s="37" t="s">
        <v>90</v>
      </c>
      <c r="C41" s="20"/>
      <c r="D41" s="47" t="s">
        <v>55</v>
      </c>
      <c r="E41" s="23">
        <v>763</v>
      </c>
      <c r="F41" s="23">
        <v>2556600</v>
      </c>
      <c r="G41" s="21" t="s">
        <v>33</v>
      </c>
      <c r="H41" s="24"/>
      <c r="I41" s="25"/>
      <c r="J41" s="25" t="s">
        <v>95</v>
      </c>
      <c r="K41" s="49" t="s">
        <v>74</v>
      </c>
      <c r="L41" s="49" t="s">
        <v>96</v>
      </c>
      <c r="M41" s="40" t="s">
        <v>97</v>
      </c>
      <c r="N41" s="40"/>
    </row>
    <row r="42" spans="1:14" s="5" customFormat="1" ht="14.25" customHeight="1">
      <c r="A42" s="16"/>
      <c r="B42" s="37"/>
      <c r="C42" s="20"/>
      <c r="D42" s="47" t="s">
        <v>78</v>
      </c>
      <c r="E42" s="23">
        <v>1868</v>
      </c>
      <c r="F42" s="41">
        <v>2680000</v>
      </c>
      <c r="G42" s="21" t="s">
        <v>33</v>
      </c>
      <c r="H42" s="42">
        <v>0.98</v>
      </c>
      <c r="I42" s="43"/>
      <c r="J42" s="43" t="s">
        <v>94</v>
      </c>
      <c r="K42" s="49" t="s">
        <v>31</v>
      </c>
      <c r="L42" s="49" t="s">
        <v>46</v>
      </c>
      <c r="M42" s="40" t="s">
        <v>48</v>
      </c>
      <c r="N42" s="40"/>
    </row>
    <row r="43" spans="1:14" s="5" customFormat="1" ht="13.5" customHeight="1">
      <c r="A43" s="16"/>
      <c r="B43" s="37"/>
      <c r="C43" s="20"/>
      <c r="D43" s="47" t="s">
        <v>79</v>
      </c>
      <c r="E43" s="23">
        <v>1091</v>
      </c>
      <c r="F43" s="41">
        <v>1680000</v>
      </c>
      <c r="G43" s="21" t="s">
        <v>33</v>
      </c>
      <c r="H43" s="42">
        <v>0.98</v>
      </c>
      <c r="I43" s="43"/>
      <c r="J43" s="43" t="s">
        <v>94</v>
      </c>
      <c r="K43" s="49" t="s">
        <v>31</v>
      </c>
      <c r="L43" s="49" t="s">
        <v>46</v>
      </c>
      <c r="M43" s="40" t="s">
        <v>48</v>
      </c>
      <c r="N43" s="40"/>
    </row>
    <row r="44" spans="1:14" s="5" customFormat="1" ht="15.75">
      <c r="A44" s="16"/>
      <c r="B44" s="37"/>
      <c r="C44" s="20"/>
      <c r="D44" s="47" t="s">
        <v>75</v>
      </c>
      <c r="E44" s="23">
        <v>3020</v>
      </c>
      <c r="F44" s="41">
        <v>3751051</v>
      </c>
      <c r="G44" s="21" t="s">
        <v>17</v>
      </c>
      <c r="H44" s="42">
        <v>0.15</v>
      </c>
      <c r="I44" s="43"/>
      <c r="J44" s="43" t="s">
        <v>94</v>
      </c>
      <c r="K44" s="49" t="s">
        <v>31</v>
      </c>
      <c r="L44" s="49" t="s">
        <v>46</v>
      </c>
      <c r="M44" s="40" t="s">
        <v>48</v>
      </c>
      <c r="N44" s="40"/>
    </row>
    <row r="45" spans="1:14" s="5" customFormat="1" ht="15.75">
      <c r="A45" s="16"/>
      <c r="B45" s="19" t="s">
        <v>42</v>
      </c>
      <c r="C45" s="20"/>
      <c r="D45" s="47"/>
      <c r="E45" s="23"/>
      <c r="F45" s="31">
        <f>F39+F40+F41+F42+F43+F44</f>
        <v>10858402.51</v>
      </c>
      <c r="G45" s="21"/>
      <c r="H45" s="31"/>
      <c r="I45" s="31"/>
      <c r="J45" s="31"/>
      <c r="K45" s="53"/>
      <c r="L45" s="50"/>
      <c r="M45" s="40"/>
      <c r="N45" s="40"/>
    </row>
    <row r="46" spans="1:14" s="5" customFormat="1" ht="15.75">
      <c r="A46" s="13">
        <v>9</v>
      </c>
      <c r="B46" s="14" t="s">
        <v>76</v>
      </c>
      <c r="C46" s="15" t="s">
        <v>77</v>
      </c>
      <c r="D46" s="46" t="s">
        <v>14</v>
      </c>
      <c r="E46" s="17"/>
      <c r="F46" s="18">
        <v>127224</v>
      </c>
      <c r="G46" s="17"/>
      <c r="H46" s="18"/>
      <c r="I46" s="28"/>
      <c r="J46" s="28"/>
      <c r="K46" s="51" t="s">
        <v>31</v>
      </c>
      <c r="L46" s="48" t="s">
        <v>46</v>
      </c>
      <c r="M46" s="40" t="s">
        <v>48</v>
      </c>
      <c r="N46" s="40"/>
    </row>
    <row r="47" spans="1:14" s="5" customFormat="1" ht="15.75">
      <c r="A47" s="16"/>
      <c r="B47" s="37" t="s">
        <v>83</v>
      </c>
      <c r="C47" s="20"/>
      <c r="D47" s="47" t="s">
        <v>15</v>
      </c>
      <c r="E47" s="21"/>
      <c r="F47" s="22">
        <v>186309.06</v>
      </c>
      <c r="G47" s="21"/>
      <c r="H47" s="22"/>
      <c r="I47" s="30"/>
      <c r="J47" s="30"/>
      <c r="K47" s="49"/>
      <c r="L47" s="49" t="s">
        <v>30</v>
      </c>
      <c r="M47" s="40"/>
      <c r="N47" s="40"/>
    </row>
    <row r="48" spans="1:14" s="5" customFormat="1" ht="15.75" customHeight="1">
      <c r="A48" s="16"/>
      <c r="B48" s="37" t="s">
        <v>84</v>
      </c>
      <c r="C48" s="20"/>
      <c r="D48" s="47" t="s">
        <v>55</v>
      </c>
      <c r="E48" s="23">
        <v>5015</v>
      </c>
      <c r="F48" s="23">
        <v>12399280.81</v>
      </c>
      <c r="G48" s="21" t="s">
        <v>33</v>
      </c>
      <c r="H48" s="24">
        <v>0</v>
      </c>
      <c r="I48" s="25"/>
      <c r="J48" s="25" t="s">
        <v>94</v>
      </c>
      <c r="K48" s="49" t="s">
        <v>74</v>
      </c>
      <c r="L48" s="49" t="s">
        <v>96</v>
      </c>
      <c r="M48" s="40" t="s">
        <v>97</v>
      </c>
      <c r="N48" s="40"/>
    </row>
    <row r="49" spans="1:14" s="5" customFormat="1" ht="15.75" customHeight="1">
      <c r="A49" s="16"/>
      <c r="B49" s="37"/>
      <c r="C49" s="20"/>
      <c r="D49" s="47" t="s">
        <v>79</v>
      </c>
      <c r="E49" s="23">
        <v>2400</v>
      </c>
      <c r="F49" s="41">
        <v>3761625</v>
      </c>
      <c r="G49" s="21" t="s">
        <v>33</v>
      </c>
      <c r="H49" s="42">
        <v>0.05</v>
      </c>
      <c r="I49" s="43"/>
      <c r="J49" s="43" t="s">
        <v>94</v>
      </c>
      <c r="K49" s="49" t="s">
        <v>31</v>
      </c>
      <c r="L49" s="49" t="s">
        <v>46</v>
      </c>
      <c r="M49" s="40" t="s">
        <v>48</v>
      </c>
      <c r="N49" s="40"/>
    </row>
    <row r="50" spans="1:14" s="5" customFormat="1" ht="12.75" customHeight="1">
      <c r="A50" s="16"/>
      <c r="B50" s="37"/>
      <c r="C50" s="20"/>
      <c r="D50" s="47" t="s">
        <v>54</v>
      </c>
      <c r="E50" s="23">
        <v>1444</v>
      </c>
      <c r="F50" s="41">
        <v>2470000</v>
      </c>
      <c r="G50" s="21" t="s">
        <v>17</v>
      </c>
      <c r="H50" s="42">
        <v>0</v>
      </c>
      <c r="I50" s="43"/>
      <c r="J50" s="43" t="s">
        <v>94</v>
      </c>
      <c r="K50" s="49" t="s">
        <v>31</v>
      </c>
      <c r="L50" s="49" t="s">
        <v>46</v>
      </c>
      <c r="M50" s="40" t="s">
        <v>48</v>
      </c>
      <c r="N50" s="40"/>
    </row>
    <row r="51" spans="1:14" s="5" customFormat="1" ht="15.75">
      <c r="A51" s="16"/>
      <c r="B51" s="19" t="s">
        <v>42</v>
      </c>
      <c r="C51" s="20"/>
      <c r="D51" s="47"/>
      <c r="E51" s="23"/>
      <c r="F51" s="31">
        <f>F46+F47+F48+F49+F50</f>
        <v>18944438.87</v>
      </c>
      <c r="G51" s="21"/>
      <c r="H51" s="31"/>
      <c r="I51" s="31"/>
      <c r="J51" s="31"/>
      <c r="K51" s="53"/>
      <c r="L51" s="50"/>
      <c r="M51" s="40"/>
      <c r="N51" s="40"/>
    </row>
    <row r="52" spans="1:14" s="7" customFormat="1" ht="15.75">
      <c r="A52" s="32" t="s">
        <v>27</v>
      </c>
      <c r="B52" s="33"/>
      <c r="C52" s="34"/>
      <c r="D52" s="35"/>
      <c r="E52" s="35"/>
      <c r="F52" s="36">
        <f>F10+F14+F18+F22+F28+F32+F38+F45+F51</f>
        <v>110540026.7</v>
      </c>
      <c r="G52" s="35"/>
      <c r="H52" s="36"/>
      <c r="I52" s="36"/>
      <c r="J52" s="36"/>
      <c r="K52" s="54"/>
      <c r="L52" s="54"/>
      <c r="M52" s="6"/>
      <c r="N52" s="6"/>
    </row>
    <row r="54" spans="1:3" ht="15">
      <c r="A54" s="1" t="s">
        <v>28</v>
      </c>
      <c r="B54" s="1"/>
      <c r="C54" s="1"/>
    </row>
    <row r="55" spans="1:13" ht="15">
      <c r="A55" s="1" t="s">
        <v>29</v>
      </c>
      <c r="B55" s="1"/>
      <c r="C55" s="1"/>
      <c r="M55" s="40"/>
    </row>
    <row r="56" spans="1:3" ht="15">
      <c r="A56" s="1" t="s">
        <v>13</v>
      </c>
      <c r="B56" s="1"/>
      <c r="C56" s="1"/>
    </row>
    <row r="57" spans="1:14" s="8" customFormat="1" ht="15">
      <c r="A57" s="1"/>
      <c r="B57" s="1"/>
      <c r="C57" s="1"/>
      <c r="K57" s="9"/>
      <c r="L57" s="9"/>
      <c r="M57" s="9"/>
      <c r="N57" s="9"/>
    </row>
  </sheetData>
  <sheetProtection/>
  <mergeCells count="14">
    <mergeCell ref="M1:M4"/>
    <mergeCell ref="A1:A4"/>
    <mergeCell ref="B1:B4"/>
    <mergeCell ref="C1:C4"/>
    <mergeCell ref="H1:H4"/>
    <mergeCell ref="G1:G4"/>
    <mergeCell ref="D1:D4"/>
    <mergeCell ref="L1:L4"/>
    <mergeCell ref="E1:E4"/>
    <mergeCell ref="F1:F4"/>
    <mergeCell ref="I1:J1"/>
    <mergeCell ref="K1:K4"/>
    <mergeCell ref="I2:I4"/>
    <mergeCell ref="J2:J4"/>
  </mergeCells>
  <printOptions/>
  <pageMargins left="0.15748031496062992" right="0.15748031496062992" top="0" bottom="0" header="0.1968503937007874" footer="0.1968503937007874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Системный администратор</dc:creator>
  <cp:keywords/>
  <dc:description/>
  <cp:lastModifiedBy>Admin</cp:lastModifiedBy>
  <cp:lastPrinted>2013-02-18T06:07:22Z</cp:lastPrinted>
  <dcterms:created xsi:type="dcterms:W3CDTF">2012-09-04T10:38:22Z</dcterms:created>
  <dcterms:modified xsi:type="dcterms:W3CDTF">2013-02-20T07:35:04Z</dcterms:modified>
  <cp:category/>
  <cp:version/>
  <cp:contentType/>
  <cp:contentStatus/>
</cp:coreProperties>
</file>